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<sst xmlns="http://schemas.openxmlformats.org/spreadsheetml/2006/main" count="656" uniqueCount="368">
  <si>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</si>
  <si>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</si>
  <si>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</si>
  <si>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</si>
  <si>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</si>
  <si>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</si>
  <si>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</si>
  <si>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</si>
  <si>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</si>
  <si>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</si>
  <si>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</si>
  <si>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</si>
  <si>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</si>
  <si>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</si>
  <si>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</si>
  <si>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</si>
  <si>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</si>
  <si>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</si>
  <si>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</si>
  <si>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</si>
  <si>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</si>
  <si>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</si>
  <si>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</si>
  <si>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</si>
  <si>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</si>
  <si>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</si>
  <si>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</si>
  <si>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</si>
  <si>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</si>
  <si>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</si>
  <si>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</si>
  <si>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</si>
  <si>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</si>
  <si>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</si>
  <si>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</si>
  <si>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</si>
  <si>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</si>
  <si>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</si>
  <si>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</si>
  <si>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</si>
  <si>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</si>
  <si>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</si>
  <si>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</si>
  <si>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</si>
  <si>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</si>
  <si>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</si>
  <si>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</si>
  <si>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</si>
  <si>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</si>
  <si>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</si>
  <si>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</si>
  <si>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</si>
  <si>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</si>
  <si>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</si>
  <si>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</si>
  <si>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</si>
  <si>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</si>
  <si>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</si>
  <si>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</si>
  <si>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</si>
  <si>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</si>
  <si>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</si>
  <si>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</si>
  <si>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</si>
  <si>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</si>
  <si>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</si>
  <si>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</si>
  <si>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</si>
  <si>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</si>
  <si>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</si>
  <si>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</si>
  <si>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</si>
  <si>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</si>
  <si>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</si>
  <si>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</si>
  <si>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</si>
  <si>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</si>
  <si>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</si>
  <si>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</si>
  <si>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</si>
  <si>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</si>
  <si>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</si>
  <si>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</si>
  <si>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</si>
  <si>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</si>
  <si>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</si>
  <si>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</si>
  <si>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</si>
  <si>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</si>
  <si>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</si>
  <si>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</si>
  <si>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</si>
  <si>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</si>
  <si>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</si>
  <si>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</si>
  <si>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</si>
  <si>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</si>
  <si>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</si>
  <si>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</si>
  <si>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</si>
  <si>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</si>
  <si>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</si>
  <si>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</si>
  <si>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</si>
  <si>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</si>
  <si>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</si>
  <si>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</si>
  <si>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</si>
  <si>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</si>
  <si>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</si>
  <si>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</si>
  <si>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</si>
  <si>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</si>
  <si>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</si>
  <si>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</si>
  <si>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</si>
  <si>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</si>
  <si>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</si>
  <si>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</si>
  <si>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</si>
  <si>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</si>
  <si>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</si>
  <si>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</si>
  <si>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</si>
  <si>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</si>
  <si>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</si>
  <si>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</si>
  <si>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</si>
  <si>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</si>
  <si>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</si>
  <si>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</si>
  <si>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</si>
  <si>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</si>
  <si>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</si>
  <si>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</si>
  <si>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</si>
  <si>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</si>
  <si>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</si>
  <si>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</si>
  <si>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</si>
  <si>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</si>
  <si>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</si>
  <si>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</si>
  <si>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</si>
  <si>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</si>
  <si>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</si>
  <si>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</si>
  <si>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</si>
  <si>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</si>
  <si>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</si>
  <si>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</si>
  <si>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</si>
  <si>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</si>
  <si>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</si>
  <si>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</si>
  <si>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</si>
  <si>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</si>
  <si>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</si>
  <si>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</si>
  <si>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</si>
  <si>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</si>
  <si>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</si>
  <si>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</si>
  <si>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</si>
  <si>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</si>
  <si>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</si>
  <si>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</si>
  <si>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</si>
  <si>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</si>
  <si>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</si>
  <si>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</si>
  <si>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</si>
  <si>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</si>
  <si>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</si>
  <si>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</si>
  <si>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</si>
  <si>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</si>
  <si>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</si>
  <si>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</si>
  <si>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</si>
  <si>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</si>
  <si>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</si>
  <si>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</si>
  <si>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</si>
  <si>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</si>
  <si>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</si>
  <si>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</si>
  <si>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</si>
  <si>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</si>
  <si>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</si>
  <si>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</si>
  <si>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</si>
  <si>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</si>
  <si>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</si>
  <si>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</si>
  <si>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</si>
  <si>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</si>
  <si>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</si>
  <si>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</si>
  <si>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</si>
  <si>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</si>
  <si>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</si>
  <si>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</si>
  <si>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</si>
  <si>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</si>
  <si>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</si>
  <si>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</si>
  <si>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</si>
  <si>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</si>
  <si>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</si>
  <si>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</si>
  <si>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</si>
  <si>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</si>
  <si>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</si>
  <si>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</si>
  <si>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</si>
  <si>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</si>
  <si>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</si>
  <si>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</si>
  <si>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</si>
  <si>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</si>
  <si>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</si>
  <si>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</si>
  <si>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</si>
  <si>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</si>
  <si>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</si>
  <si>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</si>
  <si>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</si>
  <si>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</si>
  <si>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</si>
  <si>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</si>
  <si>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</si>
  <si>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</si>
  <si>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</si>
  <si>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</si>
  <si>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</si>
  <si>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</si>
  <si>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</si>
  <si>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</si>
  <si>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</si>
  <si>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</si>
  <si>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</si>
  <si>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</si>
  <si>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</si>
  <si>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</si>
  <si>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</si>
  <si>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</si>
  <si>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</si>
  <si>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</si>
  <si>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</si>
  <si>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</si>
  <si>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</si>
  <si>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</si>
  <si>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</si>
  <si>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Mobiler pentru proiectul Modernizare infrastructura educațională Gradinița nr. 29 și Creșa Punguța cu Doi Bani</t>
  </si>
  <si>
    <t>Echipamente ITpentru proiectul Modernizare infrastructura educațională Gradinița nr. 29 și Creșa Punguța cu Doi Bani</t>
  </si>
  <si>
    <t>Aparatura electrocasnică pentru proiectul Modernizare infrastructura educațională Gradinița nr. 29 și Creșa Punguța cu Doi Bani</t>
  </si>
  <si>
    <t>Sistem de umbrire  Modernizare infrastructura educațională Gradinița nr. 29 și Creșa Punguța cu Doi Bani</t>
  </si>
  <si>
    <t>Centru de zi Sătmărel</t>
  </si>
  <si>
    <t>Boiler 1000 litri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</si>
  <si>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</si>
  <si>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</si>
  <si>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</si>
  <si>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</si>
  <si>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</si>
  <si>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</si>
  <si>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</si>
  <si>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</si>
  <si>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</si>
  <si>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</si>
  <si>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</si>
  <si>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</si>
  <si>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</si>
  <si>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</si>
  <si>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</si>
  <si>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</si>
  <si>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</si>
  <si>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</si>
  <si>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</si>
  <si>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</si>
  <si>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</si>
  <si>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</si>
  <si>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</si>
  <si>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</si>
  <si>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</si>
  <si>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</si>
  <si>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</si>
  <si>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</si>
  <si>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</si>
  <si>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</si>
  <si>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</si>
  <si>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</si>
  <si>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</si>
  <si>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</si>
  <si>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</si>
  <si>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</si>
  <si>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</si>
  <si>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</si>
  <si>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</si>
  <si>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</si>
  <si>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</si>
  <si>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</si>
  <si>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</si>
  <si>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</si>
  <si>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</si>
  <si>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</si>
  <si>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</si>
  <si>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</si>
  <si>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</si>
  <si>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</si>
  <si>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</si>
  <si>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</si>
  <si>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</si>
  <si>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</si>
  <si>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</si>
  <si>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</si>
  <si>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</si>
  <si>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</si>
  <si>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</si>
  <si>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</si>
  <si>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</si>
  <si>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</si>
  <si>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</si>
  <si>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</si>
  <si>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</si>
  <si>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</si>
  <si>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</si>
  <si>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</si>
  <si>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</si>
  <si>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</si>
  <si>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</si>
  <si>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</si>
  <si>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</si>
  <si>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</si>
  <si>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</si>
  <si>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</si>
  <si>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</si>
  <si>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</si>
  <si>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</si>
  <si>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Stații de lucru la Liceul Ortodox Nicolae Steinhartdt Satu Mare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</si>
  <si>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</si>
  <si>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</si>
  <si>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</si>
  <si>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</si>
  <si>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</si>
  <si>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</si>
  <si>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</si>
  <si>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</si>
  <si>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</si>
  <si>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</si>
  <si>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</si>
  <si>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</si>
  <si>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</si>
  <si>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</si>
  <si>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</si>
  <si>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</si>
  <si>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</si>
  <si>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</si>
  <si>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</si>
  <si>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</si>
  <si>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DALI Acoperiș sală de sport situată pe str. B-dul Lucian Blaga nr.28 - Liceul Tehnologic Elisa Zamfirescu</t>
  </si>
  <si>
    <t>Înlocuire geamuri la Grădinița cu program Prelungit nr.33</t>
  </si>
  <si>
    <t>Achiziție toalete automatizate</t>
  </si>
  <si>
    <t>Anexa nr. 9 la H.C.L. Satu Mare nr.185 din 22.07.2021</t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</si>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</sst>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wrapText="1"/>
    </xf>
    <xf numFmtId="0" fontId="0" fillId="35" borderId="11" xfId="0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47" xfId="0" applyFont="1" applyFill="1" applyBorder="1" applyAlignment="1">
      <alignment horizontal="center"/>
    </xf>
    <xf numFmtId="3" fontId="0" fillId="35" borderId="48" xfId="0" applyNumberFormat="1" applyFont="1" applyFill="1" applyBorder="1" applyAlignment="1">
      <alignment vertical="center"/>
    </xf>
    <xf numFmtId="3" fontId="0" fillId="35" borderId="49" xfId="0" applyNumberFormat="1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0" fontId="0" fillId="35" borderId="50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3" fontId="0" fillId="35" borderId="53" xfId="0" applyNumberFormat="1" applyFont="1" applyFill="1" applyBorder="1" applyAlignment="1">
      <alignment horizontal="right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4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3" fontId="0" fillId="42" borderId="15" xfId="0" applyNumberFormat="1" applyFont="1" applyFill="1" applyBorder="1" applyAlignment="1">
      <alignment horizontal="right"/>
    </xf>
    <xf numFmtId="0" fontId="4" fillId="37" borderId="55" xfId="0" applyFont="1" applyFill="1" applyBorder="1" applyAlignment="1">
      <alignment vertical="center"/>
    </xf>
    <xf numFmtId="0" fontId="4" fillId="37" borderId="56" xfId="0" applyFont="1" applyFill="1" applyBorder="1" applyAlignment="1">
      <alignment vertical="center"/>
    </xf>
    <xf numFmtId="0" fontId="4" fillId="37" borderId="57" xfId="0" applyFont="1" applyFill="1" applyBorder="1" applyAlignment="1">
      <alignment vertical="center"/>
    </xf>
    <xf numFmtId="0" fontId="4" fillId="37" borderId="57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35" borderId="49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 wrapText="1"/>
    </xf>
    <xf numFmtId="0" fontId="0" fillId="42" borderId="50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vertical="center"/>
    </xf>
    <xf numFmtId="0" fontId="0" fillId="42" borderId="17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vertical="center" wrapText="1"/>
    </xf>
    <xf numFmtId="0" fontId="0" fillId="42" borderId="15" xfId="0" applyFont="1" applyFill="1" applyBorder="1" applyAlignment="1">
      <alignment horizontal="left" vertical="center"/>
    </xf>
    <xf numFmtId="3" fontId="0" fillId="42" borderId="11" xfId="0" applyNumberFormat="1" applyFont="1" applyFill="1" applyBorder="1" applyAlignment="1">
      <alignment horizontal="center" vertical="center" wrapText="1"/>
    </xf>
    <xf numFmtId="3" fontId="0" fillId="42" borderId="45" xfId="0" applyNumberFormat="1" applyFont="1" applyFill="1" applyBorder="1" applyAlignment="1">
      <alignment/>
    </xf>
    <xf numFmtId="0" fontId="0" fillId="42" borderId="35" xfId="0" applyFont="1" applyFill="1" applyBorder="1" applyAlignment="1">
      <alignment horizontal="center"/>
    </xf>
    <xf numFmtId="3" fontId="0" fillId="42" borderId="29" xfId="0" applyNumberFormat="1" applyFont="1" applyFill="1" applyBorder="1" applyAlignment="1">
      <alignment horizontal="right"/>
    </xf>
    <xf numFmtId="3" fontId="4" fillId="37" borderId="59" xfId="0" applyNumberFormat="1" applyFont="1" applyFill="1" applyBorder="1" applyAlignment="1">
      <alignment/>
    </xf>
    <xf numFmtId="0" fontId="0" fillId="35" borderId="60" xfId="0" applyFont="1" applyFill="1" applyBorder="1" applyAlignment="1">
      <alignment vertical="center" wrapText="1"/>
    </xf>
    <xf numFmtId="0" fontId="0" fillId="35" borderId="60" xfId="0" applyFont="1" applyFill="1" applyBorder="1" applyAlignment="1">
      <alignment horizontal="left" vertical="center"/>
    </xf>
    <xf numFmtId="3" fontId="0" fillId="35" borderId="60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3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0" fontId="0" fillId="42" borderId="33" xfId="0" applyFont="1" applyFill="1" applyBorder="1" applyAlignment="1">
      <alignment horizontal="center" vertical="center"/>
    </xf>
    <xf numFmtId="3" fontId="18" fillId="42" borderId="15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3" fontId="17" fillId="42" borderId="33" xfId="0" applyNumberFormat="1" applyFont="1" applyFill="1" applyBorder="1" applyAlignment="1">
      <alignment horizontal="right"/>
    </xf>
    <xf numFmtId="0" fontId="0" fillId="42" borderId="15" xfId="0" applyFont="1" applyFill="1" applyBorder="1" applyAlignment="1">
      <alignment horizontal="center"/>
    </xf>
    <xf numFmtId="0" fontId="0" fillId="42" borderId="51" xfId="0" applyFont="1" applyFill="1" applyBorder="1" applyAlignment="1">
      <alignment horizontal="center" vertical="center"/>
    </xf>
    <xf numFmtId="3" fontId="0" fillId="42" borderId="26" xfId="0" applyNumberFormat="1" applyFont="1" applyFill="1" applyBorder="1" applyAlignment="1">
      <alignment horizontal="left"/>
    </xf>
    <xf numFmtId="0" fontId="0" fillId="42" borderId="15" xfId="0" applyFont="1" applyFill="1" applyBorder="1" applyAlignment="1">
      <alignment horizontal="left"/>
    </xf>
    <xf numFmtId="3" fontId="0" fillId="42" borderId="15" xfId="0" applyNumberFormat="1" applyFont="1" applyFill="1" applyBorder="1" applyAlignment="1">
      <alignment horizontal="center"/>
    </xf>
    <xf numFmtId="3" fontId="0" fillId="42" borderId="19" xfId="0" applyNumberFormat="1" applyFont="1" applyFill="1" applyBorder="1" applyAlignment="1">
      <alignment horizontal="right"/>
    </xf>
    <xf numFmtId="0" fontId="0" fillId="42" borderId="44" xfId="0" applyFont="1" applyFill="1" applyBorder="1" applyAlignment="1">
      <alignment horizontal="center" vertical="center"/>
    </xf>
    <xf numFmtId="3" fontId="0" fillId="42" borderId="12" xfId="0" applyNumberFormat="1" applyFont="1" applyFill="1" applyBorder="1" applyAlignment="1">
      <alignment horizontal="left" vertical="center" wrapText="1"/>
    </xf>
    <xf numFmtId="3" fontId="0" fillId="42" borderId="12" xfId="0" applyNumberFormat="1" applyFont="1" applyFill="1" applyBorder="1" applyAlignment="1">
      <alignment horizontal="center"/>
    </xf>
    <xf numFmtId="3" fontId="0" fillId="42" borderId="45" xfId="0" applyNumberFormat="1" applyFont="1" applyFill="1" applyBorder="1" applyAlignment="1">
      <alignment horizontal="right"/>
    </xf>
    <xf numFmtId="3" fontId="0" fillId="42" borderId="15" xfId="0" applyNumberFormat="1" applyFont="1" applyFill="1" applyBorder="1" applyAlignment="1">
      <alignment horizontal="right" vertical="center"/>
    </xf>
    <xf numFmtId="3" fontId="0" fillId="42" borderId="15" xfId="0" applyNumberFormat="1" applyFont="1" applyFill="1" applyBorder="1" applyAlignment="1">
      <alignment/>
    </xf>
    <xf numFmtId="3" fontId="0" fillId="42" borderId="15" xfId="0" applyNumberFormat="1" applyFont="1" applyFill="1" applyBorder="1" applyAlignment="1">
      <alignment horizontal="right" wrapText="1"/>
    </xf>
    <xf numFmtId="0" fontId="0" fillId="42" borderId="18" xfId="0" applyFont="1" applyFill="1" applyBorder="1" applyAlignment="1">
      <alignment horizontal="center" vertical="center"/>
    </xf>
    <xf numFmtId="3" fontId="0" fillId="42" borderId="11" xfId="0" applyNumberFormat="1" applyFont="1" applyFill="1" applyBorder="1" applyAlignment="1">
      <alignment horizontal="right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42" borderId="15" xfId="0" applyFont="1" applyFill="1" applyBorder="1" applyAlignment="1">
      <alignment horizontal="left" wrapText="1"/>
    </xf>
    <xf numFmtId="0" fontId="0" fillId="35" borderId="61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42" borderId="37" xfId="0" applyFont="1" applyFill="1" applyBorder="1" applyAlignment="1">
      <alignment horizontal="left" vertical="top" wrapText="1"/>
    </xf>
    <xf numFmtId="0" fontId="0" fillId="42" borderId="26" xfId="0" applyFont="1" applyFill="1" applyBorder="1" applyAlignment="1">
      <alignment horizontal="left" vertical="top" wrapText="1"/>
    </xf>
    <xf numFmtId="0" fontId="0" fillId="42" borderId="33" xfId="0" applyFont="1" applyFill="1" applyBorder="1" applyAlignment="1">
      <alignment horizontal="left" vertical="top" wrapText="1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0" fillId="35" borderId="61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left" vertical="center"/>
    </xf>
    <xf numFmtId="0" fontId="4" fillId="40" borderId="68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3" borderId="40" xfId="0" applyFont="1" applyFill="1" applyBorder="1" applyAlignment="1">
      <alignment horizontal="right" vertical="center"/>
    </xf>
    <xf numFmtId="0" fontId="0" fillId="35" borderId="69" xfId="0" applyFont="1" applyFill="1" applyBorder="1" applyAlignment="1">
      <alignment horizontal="left" vertical="center" wrapText="1"/>
    </xf>
    <xf numFmtId="0" fontId="0" fillId="35" borderId="70" xfId="0" applyFont="1" applyFill="1" applyBorder="1" applyAlignment="1">
      <alignment horizontal="left" vertical="center" wrapText="1"/>
    </xf>
    <xf numFmtId="0" fontId="0" fillId="35" borderId="71" xfId="0" applyFont="1" applyFill="1" applyBorder="1" applyAlignment="1">
      <alignment horizontal="left" vertical="center" wrapText="1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3" fontId="0" fillId="42" borderId="37" xfId="0" applyNumberFormat="1" applyFont="1" applyFill="1" applyBorder="1" applyAlignment="1">
      <alignment horizontal="left" wrapText="1"/>
    </xf>
    <xf numFmtId="3" fontId="0" fillId="42" borderId="26" xfId="0" applyNumberFormat="1" applyFont="1" applyFill="1" applyBorder="1" applyAlignment="1">
      <alignment horizontal="left" wrapText="1"/>
    </xf>
    <xf numFmtId="3" fontId="0" fillId="42" borderId="33" xfId="0" applyNumberFormat="1" applyFont="1" applyFill="1" applyBorder="1" applyAlignment="1">
      <alignment horizontal="left" wrapText="1"/>
    </xf>
    <xf numFmtId="0" fontId="0" fillId="42" borderId="19" xfId="0" applyFont="1" applyFill="1" applyBorder="1" applyAlignment="1">
      <alignment horizontal="left" vertical="center" wrapText="1"/>
    </xf>
    <xf numFmtId="0" fontId="0" fillId="42" borderId="51" xfId="0" applyFont="1" applyFill="1" applyBorder="1" applyAlignment="1">
      <alignment horizontal="left" vertical="center" wrapText="1"/>
    </xf>
    <xf numFmtId="0" fontId="0" fillId="42" borderId="50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42" borderId="37" xfId="0" applyFill="1" applyBorder="1" applyAlignment="1">
      <alignment horizontal="left" wrapText="1"/>
    </xf>
    <xf numFmtId="0" fontId="0" fillId="42" borderId="26" xfId="0" applyFill="1" applyBorder="1" applyAlignment="1">
      <alignment horizontal="left" wrapText="1"/>
    </xf>
    <xf numFmtId="0" fontId="0" fillId="42" borderId="33" xfId="0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4" borderId="72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3" fontId="0" fillId="42" borderId="37" xfId="0" applyNumberFormat="1" applyFont="1" applyFill="1" applyBorder="1" applyAlignment="1">
      <alignment horizontal="left" vertical="center" wrapText="1"/>
    </xf>
    <xf numFmtId="3" fontId="0" fillId="42" borderId="26" xfId="0" applyNumberFormat="1" applyFont="1" applyFill="1" applyBorder="1" applyAlignment="1">
      <alignment horizontal="left" vertical="center" wrapText="1"/>
    </xf>
    <xf numFmtId="3" fontId="0" fillId="42" borderId="33" xfId="0" applyNumberFormat="1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42" borderId="45" xfId="0" applyFont="1" applyFill="1" applyBorder="1" applyAlignment="1">
      <alignment horizontal="left" vertical="center" wrapText="1"/>
    </xf>
    <xf numFmtId="0" fontId="0" fillId="42" borderId="18" xfId="0" applyFont="1" applyFill="1" applyBorder="1" applyAlignment="1">
      <alignment horizontal="left" vertical="center" wrapText="1"/>
    </xf>
    <xf numFmtId="0" fontId="0" fillId="42" borderId="44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3" fontId="4" fillId="40" borderId="57" xfId="0" applyNumberFormat="1" applyFont="1" applyFill="1" applyBorder="1" applyAlignment="1">
      <alignment horizontal="right"/>
    </xf>
    <xf numFmtId="3" fontId="4" fillId="40" borderId="56" xfId="0" applyNumberFormat="1" applyFont="1" applyFill="1" applyBorder="1" applyAlignment="1">
      <alignment horizontal="right"/>
    </xf>
    <xf numFmtId="0" fontId="0" fillId="42" borderId="37" xfId="0" applyFont="1" applyFill="1" applyBorder="1" applyAlignment="1">
      <alignment horizontal="left" vertical="center"/>
    </xf>
    <xf numFmtId="0" fontId="0" fillId="42" borderId="26" xfId="0" applyFont="1" applyFill="1" applyBorder="1" applyAlignment="1">
      <alignment horizontal="left" vertical="center"/>
    </xf>
    <xf numFmtId="0" fontId="0" fillId="42" borderId="33" xfId="0" applyFont="1" applyFill="1" applyBorder="1" applyAlignment="1">
      <alignment horizontal="left" vertical="center"/>
    </xf>
    <xf numFmtId="0" fontId="4" fillId="37" borderId="73" xfId="0" applyFont="1" applyFill="1" applyBorder="1" applyAlignment="1">
      <alignment horizontal="right" vertical="center"/>
    </xf>
    <xf numFmtId="0" fontId="16" fillId="39" borderId="55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55" xfId="0" applyFont="1" applyFill="1" applyBorder="1" applyAlignment="1">
      <alignment horizontal="left" vertical="center" wrapText="1"/>
    </xf>
    <xf numFmtId="0" fontId="4" fillId="37" borderId="56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6" xfId="0" applyFont="1" applyFill="1" applyBorder="1" applyAlignment="1">
      <alignment horizontal="right"/>
    </xf>
    <xf numFmtId="0" fontId="7" fillId="36" borderId="74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4" fillId="40" borderId="40" xfId="0" applyFont="1" applyFill="1" applyBorder="1" applyAlignment="1">
      <alignment horizontal="right"/>
    </xf>
    <xf numFmtId="0" fontId="4" fillId="37" borderId="76" xfId="0" applyFont="1" applyFill="1" applyBorder="1" applyAlignment="1">
      <alignment horizontal="left" vertical="center"/>
    </xf>
    <xf numFmtId="0" fontId="4" fillId="37" borderId="7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8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5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5" xfId="0" applyFont="1" applyFill="1" applyBorder="1" applyAlignment="1">
      <alignment horizontal="left" vertical="center"/>
    </xf>
    <xf numFmtId="0" fontId="4" fillId="40" borderId="56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0" fillId="35" borderId="51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4" fillId="34" borderId="77" xfId="0" applyFont="1" applyFill="1" applyBorder="1" applyAlignment="1">
      <alignment horizontal="right" vertical="center"/>
    </xf>
    <xf numFmtId="0" fontId="4" fillId="34" borderId="78" xfId="0" applyFont="1" applyFill="1" applyBorder="1" applyAlignment="1">
      <alignment horizontal="right" vertical="center"/>
    </xf>
    <xf numFmtId="0" fontId="4" fillId="37" borderId="19" xfId="0" applyFont="1" applyFill="1" applyBorder="1" applyAlignment="1">
      <alignment horizontal="left"/>
    </xf>
    <xf numFmtId="0" fontId="4" fillId="37" borderId="50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 wrapText="1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49" xfId="0" applyFont="1" applyFill="1" applyBorder="1" applyAlignment="1">
      <alignment horizontal="right"/>
    </xf>
    <xf numFmtId="0" fontId="0" fillId="35" borderId="15" xfId="0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63" xfId="0" applyFont="1" applyFill="1" applyBorder="1" applyAlignment="1">
      <alignment horizontal="left" wrapText="1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91"/>
  <sheetViews>
    <sheetView tabSelected="1" zoomScale="90" zoomScaleNormal="90" zoomScalePageLayoutView="0" workbookViewId="0" topLeftCell="A1">
      <pane xSplit="5" ySplit="8" topLeftCell="F27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369" sqref="C369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363</v>
      </c>
      <c r="D1" s="21"/>
      <c r="E1" s="22"/>
    </row>
    <row r="2" spans="1:5" ht="16.5" customHeight="1" thickBot="1">
      <c r="A2" s="396" t="s">
        <v>211</v>
      </c>
      <c r="B2" s="396"/>
      <c r="C2" s="396"/>
      <c r="D2" s="396"/>
      <c r="E2" s="396"/>
    </row>
    <row r="3" spans="1:5" ht="14.25" customHeight="1" thickBot="1">
      <c r="A3" s="402" t="s">
        <v>0</v>
      </c>
      <c r="B3" s="403"/>
      <c r="C3" s="403"/>
      <c r="D3" s="403"/>
      <c r="E3" s="404"/>
    </row>
    <row r="4" ht="9" customHeight="1" thickBot="1"/>
    <row r="5" spans="1:5" ht="12.75" customHeight="1">
      <c r="A5" s="390" t="s">
        <v>1</v>
      </c>
      <c r="B5" s="390" t="s">
        <v>19</v>
      </c>
      <c r="C5" s="387" t="s">
        <v>2</v>
      </c>
      <c r="D5" s="384" t="s">
        <v>3</v>
      </c>
      <c r="E5" s="397" t="s">
        <v>29</v>
      </c>
    </row>
    <row r="6" spans="1:5" ht="12.75" customHeight="1">
      <c r="A6" s="388"/>
      <c r="B6" s="388"/>
      <c r="C6" s="388"/>
      <c r="D6" s="385"/>
      <c r="E6" s="398"/>
    </row>
    <row r="7" spans="1:5" ht="12.75" customHeight="1" thickBot="1">
      <c r="A7" s="389"/>
      <c r="B7" s="389"/>
      <c r="C7" s="389"/>
      <c r="D7" s="386"/>
      <c r="E7" s="399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63" t="s">
        <v>7</v>
      </c>
      <c r="D10" s="364"/>
      <c r="E10" s="6">
        <f>E11</f>
        <v>1000</v>
      </c>
      <c r="I10" s="2"/>
    </row>
    <row r="11" spans="1:9" ht="15" customHeight="1" thickBot="1">
      <c r="A11" s="365" t="s">
        <v>37</v>
      </c>
      <c r="B11" s="366"/>
      <c r="C11" s="400" t="s">
        <v>7</v>
      </c>
      <c r="D11" s="401"/>
      <c r="E11" s="17">
        <f>SUM(E12:E12)</f>
        <v>1000</v>
      </c>
      <c r="I11" s="2"/>
    </row>
    <row r="12" spans="1:9" s="29" customFormat="1" ht="13.5" thickBot="1">
      <c r="A12" s="183">
        <v>1</v>
      </c>
      <c r="B12" s="184" t="s">
        <v>208</v>
      </c>
      <c r="C12" s="185" t="s">
        <v>8</v>
      </c>
      <c r="D12" s="186">
        <v>1</v>
      </c>
      <c r="E12" s="187">
        <v>1000</v>
      </c>
      <c r="I12" s="108"/>
    </row>
    <row r="13" spans="1:5" ht="16.5" customHeight="1" thickBot="1">
      <c r="A13" s="188" t="s">
        <v>9</v>
      </c>
      <c r="B13" s="189" t="s">
        <v>20</v>
      </c>
      <c r="C13" s="391" t="s">
        <v>7</v>
      </c>
      <c r="D13" s="392"/>
      <c r="E13" s="190">
        <f>E14+E19+E22+E32+E36+E42+E49+E34</f>
        <v>8210799</v>
      </c>
    </row>
    <row r="14" spans="1:5" s="37" customFormat="1" ht="15.75" customHeight="1" thickBot="1">
      <c r="A14" s="365" t="s">
        <v>21</v>
      </c>
      <c r="B14" s="366"/>
      <c r="C14" s="393" t="s">
        <v>7</v>
      </c>
      <c r="D14" s="393"/>
      <c r="E14" s="192">
        <f>SUM(E15:E18)</f>
        <v>1113000</v>
      </c>
    </row>
    <row r="15" spans="1:5" s="74" customFormat="1" ht="12.75">
      <c r="A15" s="114">
        <v>1</v>
      </c>
      <c r="B15" s="191" t="s">
        <v>39</v>
      </c>
      <c r="C15" s="116" t="s">
        <v>8</v>
      </c>
      <c r="D15" s="123">
        <v>1</v>
      </c>
      <c r="E15" s="181">
        <v>625000</v>
      </c>
    </row>
    <row r="16" spans="1:5" s="74" customFormat="1" ht="12.75">
      <c r="A16" s="53">
        <v>2</v>
      </c>
      <c r="B16" s="59" t="s">
        <v>274</v>
      </c>
      <c r="C16" s="54" t="s">
        <v>8</v>
      </c>
      <c r="D16" s="129">
        <v>1</v>
      </c>
      <c r="E16" s="130">
        <v>88000</v>
      </c>
    </row>
    <row r="17" spans="1:5" s="74" customFormat="1" ht="12.75">
      <c r="A17" s="53">
        <v>3</v>
      </c>
      <c r="B17" s="59" t="s">
        <v>286</v>
      </c>
      <c r="C17" s="54" t="s">
        <v>8</v>
      </c>
      <c r="D17" s="129">
        <v>4</v>
      </c>
      <c r="E17" s="130">
        <v>340000</v>
      </c>
    </row>
    <row r="18" spans="1:5" s="74" customFormat="1" ht="24.75" customHeight="1" thickBot="1">
      <c r="A18" s="134">
        <v>4</v>
      </c>
      <c r="B18" s="178" t="s">
        <v>108</v>
      </c>
      <c r="C18" s="148" t="s">
        <v>8</v>
      </c>
      <c r="D18" s="175">
        <v>1</v>
      </c>
      <c r="E18" s="179">
        <v>60000</v>
      </c>
    </row>
    <row r="19" spans="1:5" s="74" customFormat="1" ht="13.5" thickBot="1">
      <c r="A19" s="299" t="s">
        <v>106</v>
      </c>
      <c r="B19" s="300"/>
      <c r="C19" s="367" t="s">
        <v>7</v>
      </c>
      <c r="D19" s="368"/>
      <c r="E19" s="182">
        <f>SUM(E20:E21)</f>
        <v>49000</v>
      </c>
    </row>
    <row r="20" spans="1:5" s="74" customFormat="1" ht="12.75">
      <c r="A20" s="114">
        <v>1</v>
      </c>
      <c r="B20" s="180" t="s">
        <v>220</v>
      </c>
      <c r="C20" s="122" t="s">
        <v>8</v>
      </c>
      <c r="D20" s="123">
        <v>1</v>
      </c>
      <c r="E20" s="181">
        <v>27000</v>
      </c>
    </row>
    <row r="21" spans="1:5" s="74" customFormat="1" ht="15" thickBot="1">
      <c r="A21" s="134">
        <v>2</v>
      </c>
      <c r="B21" s="174" t="s">
        <v>221</v>
      </c>
      <c r="C21" s="136" t="s">
        <v>8</v>
      </c>
      <c r="D21" s="175">
        <v>1</v>
      </c>
      <c r="E21" s="176">
        <v>22000</v>
      </c>
    </row>
    <row r="22" spans="1:8" ht="13.5" thickBot="1">
      <c r="A22" s="299" t="s">
        <v>22</v>
      </c>
      <c r="B22" s="300"/>
      <c r="C22" s="301" t="s">
        <v>7</v>
      </c>
      <c r="D22" s="301"/>
      <c r="E22" s="177">
        <f>SUM(E23:E31)</f>
        <v>1505299</v>
      </c>
      <c r="H22" s="3"/>
    </row>
    <row r="23" spans="1:8" ht="25.5">
      <c r="A23" s="114">
        <v>1</v>
      </c>
      <c r="B23" s="121" t="s">
        <v>213</v>
      </c>
      <c r="C23" s="122" t="s">
        <v>8</v>
      </c>
      <c r="D23" s="123">
        <v>1</v>
      </c>
      <c r="E23" s="118">
        <v>490000</v>
      </c>
      <c r="H23" s="3"/>
    </row>
    <row r="24" spans="1:14" ht="12.75">
      <c r="A24" s="134">
        <v>2</v>
      </c>
      <c r="B24" s="133" t="s">
        <v>214</v>
      </c>
      <c r="C24" s="131" t="s">
        <v>8</v>
      </c>
      <c r="D24" s="129">
        <v>37</v>
      </c>
      <c r="E24" s="135">
        <v>109039</v>
      </c>
      <c r="H24" s="3"/>
      <c r="N24" t="s">
        <v>17</v>
      </c>
    </row>
    <row r="25" spans="1:8" ht="12.75">
      <c r="A25" s="134">
        <v>3</v>
      </c>
      <c r="B25" s="133" t="s">
        <v>215</v>
      </c>
      <c r="C25" s="136" t="s">
        <v>8</v>
      </c>
      <c r="D25" s="129">
        <v>2</v>
      </c>
      <c r="E25" s="135">
        <v>79500</v>
      </c>
      <c r="H25" s="3"/>
    </row>
    <row r="26" spans="1:8" ht="25.5">
      <c r="A26" s="137">
        <v>4</v>
      </c>
      <c r="B26" s="121" t="s">
        <v>216</v>
      </c>
      <c r="C26" s="136" t="s">
        <v>8</v>
      </c>
      <c r="D26" s="123">
        <v>1</v>
      </c>
      <c r="E26" s="138">
        <v>100000</v>
      </c>
      <c r="F26" s="29"/>
      <c r="H26" s="3"/>
    </row>
    <row r="27" spans="1:8" ht="25.5">
      <c r="A27" s="235">
        <v>5</v>
      </c>
      <c r="B27" s="236" t="s">
        <v>217</v>
      </c>
      <c r="C27" s="232" t="s">
        <v>8</v>
      </c>
      <c r="D27" s="237">
        <v>1</v>
      </c>
      <c r="E27" s="238">
        <v>30481</v>
      </c>
      <c r="F27" s="29"/>
      <c r="H27" s="3"/>
    </row>
    <row r="28" spans="1:8" ht="12.75">
      <c r="A28" s="235">
        <v>6</v>
      </c>
      <c r="B28" s="236" t="s">
        <v>218</v>
      </c>
      <c r="C28" s="232" t="s">
        <v>8</v>
      </c>
      <c r="D28" s="237">
        <v>1</v>
      </c>
      <c r="E28" s="238">
        <v>22586</v>
      </c>
      <c r="F28" s="29"/>
      <c r="H28" s="3"/>
    </row>
    <row r="29" spans="1:8" ht="25.5">
      <c r="A29" s="137">
        <v>7</v>
      </c>
      <c r="B29" s="121" t="s">
        <v>308</v>
      </c>
      <c r="C29" s="131" t="s">
        <v>8</v>
      </c>
      <c r="D29" s="123">
        <v>1</v>
      </c>
      <c r="E29" s="138">
        <v>216900</v>
      </c>
      <c r="F29" s="29"/>
      <c r="H29" s="3"/>
    </row>
    <row r="30" spans="1:8" ht="12.75">
      <c r="A30" s="235">
        <v>8</v>
      </c>
      <c r="B30" s="236" t="s">
        <v>361</v>
      </c>
      <c r="C30" s="232" t="s">
        <v>8</v>
      </c>
      <c r="D30" s="237">
        <v>1</v>
      </c>
      <c r="E30" s="238">
        <v>365893</v>
      </c>
      <c r="F30" s="29"/>
      <c r="H30" s="3"/>
    </row>
    <row r="31" spans="1:8" s="38" customFormat="1" ht="26.25" thickBot="1">
      <c r="A31" s="137">
        <v>9</v>
      </c>
      <c r="B31" s="121" t="s">
        <v>339</v>
      </c>
      <c r="C31" s="131" t="s">
        <v>8</v>
      </c>
      <c r="D31" s="123">
        <v>30</v>
      </c>
      <c r="E31" s="138">
        <v>90900</v>
      </c>
      <c r="F31" s="194"/>
      <c r="H31" s="202"/>
    </row>
    <row r="32" spans="1:8" ht="13.5" thickBot="1">
      <c r="A32" s="378" t="s">
        <v>251</v>
      </c>
      <c r="B32" s="379"/>
      <c r="C32" s="111"/>
      <c r="D32" s="112"/>
      <c r="E32" s="113">
        <f>E33</f>
        <v>3000</v>
      </c>
      <c r="H32" s="3"/>
    </row>
    <row r="33" spans="1:8" s="29" customFormat="1" ht="13.5" thickBot="1">
      <c r="A33" s="139">
        <v>1</v>
      </c>
      <c r="B33" s="140" t="s">
        <v>252</v>
      </c>
      <c r="C33" s="141" t="s">
        <v>8</v>
      </c>
      <c r="D33" s="142">
        <v>5</v>
      </c>
      <c r="E33" s="143">
        <v>3000</v>
      </c>
      <c r="H33" s="36"/>
    </row>
    <row r="34" spans="1:8" ht="13.5" thickBot="1">
      <c r="A34" s="299" t="s">
        <v>37</v>
      </c>
      <c r="B34" s="300"/>
      <c r="C34" s="301" t="s">
        <v>7</v>
      </c>
      <c r="D34" s="301"/>
      <c r="E34" s="110">
        <f>SUM(E35:E35)</f>
        <v>0</v>
      </c>
      <c r="H34" s="3"/>
    </row>
    <row r="35" spans="1:8" s="29" customFormat="1" ht="13.5" thickBot="1">
      <c r="A35" s="120"/>
      <c r="B35" s="121"/>
      <c r="C35" s="122" t="s">
        <v>8</v>
      </c>
      <c r="D35" s="123"/>
      <c r="E35" s="124"/>
      <c r="H35" s="36"/>
    </row>
    <row r="36" spans="1:8" s="29" customFormat="1" ht="13.5" thickBot="1">
      <c r="A36" s="405" t="s">
        <v>25</v>
      </c>
      <c r="B36" s="406"/>
      <c r="C36" s="380" t="s">
        <v>7</v>
      </c>
      <c r="D36" s="381"/>
      <c r="E36" s="95">
        <f>SUM(E37:E41)</f>
        <v>86900</v>
      </c>
      <c r="H36" s="36"/>
    </row>
    <row r="37" spans="1:8" s="29" customFormat="1" ht="12.75">
      <c r="A37" s="120">
        <v>1</v>
      </c>
      <c r="B37" s="144" t="s">
        <v>119</v>
      </c>
      <c r="C37" s="122" t="s">
        <v>8</v>
      </c>
      <c r="D37" s="120">
        <v>10</v>
      </c>
      <c r="E37" s="98">
        <v>40800</v>
      </c>
      <c r="H37" s="36"/>
    </row>
    <row r="38" spans="1:8" s="29" customFormat="1" ht="12.75">
      <c r="A38" s="53">
        <v>2</v>
      </c>
      <c r="B38" s="145" t="s">
        <v>219</v>
      </c>
      <c r="C38" s="131" t="s">
        <v>8</v>
      </c>
      <c r="D38" s="129">
        <v>1</v>
      </c>
      <c r="E38" s="98">
        <v>4100</v>
      </c>
      <c r="H38" s="36"/>
    </row>
    <row r="39" spans="1:8" s="29" customFormat="1" ht="12.75">
      <c r="A39" s="227">
        <v>3</v>
      </c>
      <c r="B39" s="231" t="s">
        <v>359</v>
      </c>
      <c r="C39" s="232" t="s">
        <v>8</v>
      </c>
      <c r="D39" s="233">
        <v>1</v>
      </c>
      <c r="E39" s="234">
        <v>6000</v>
      </c>
      <c r="H39" s="36"/>
    </row>
    <row r="40" spans="1:8" s="29" customFormat="1" ht="12.75">
      <c r="A40" s="53">
        <v>4</v>
      </c>
      <c r="B40" s="107" t="s">
        <v>259</v>
      </c>
      <c r="C40" s="131" t="s">
        <v>8</v>
      </c>
      <c r="D40" s="129">
        <v>1</v>
      </c>
      <c r="E40" s="146">
        <v>12000</v>
      </c>
      <c r="H40" s="36"/>
    </row>
    <row r="41" spans="1:8" s="29" customFormat="1" ht="13.5" thickBot="1">
      <c r="A41" s="53">
        <v>5</v>
      </c>
      <c r="B41" s="107" t="s">
        <v>271</v>
      </c>
      <c r="C41" s="131" t="s">
        <v>8</v>
      </c>
      <c r="D41" s="129">
        <v>1</v>
      </c>
      <c r="E41" s="146">
        <v>24000</v>
      </c>
      <c r="H41" s="36"/>
    </row>
    <row r="42" spans="1:5" s="38" customFormat="1" ht="13.5" thickBot="1">
      <c r="A42" s="299" t="s">
        <v>24</v>
      </c>
      <c r="B42" s="300"/>
      <c r="C42" s="407" t="s">
        <v>18</v>
      </c>
      <c r="D42" s="407"/>
      <c r="E42" s="119">
        <f>SUM(E43:E48)</f>
        <v>1303600</v>
      </c>
    </row>
    <row r="43" spans="1:5" s="29" customFormat="1" ht="25.5">
      <c r="A43" s="114">
        <v>1</v>
      </c>
      <c r="B43" s="115" t="s">
        <v>40</v>
      </c>
      <c r="C43" s="116" t="s">
        <v>8</v>
      </c>
      <c r="D43" s="117">
        <v>1</v>
      </c>
      <c r="E43" s="118">
        <v>40000</v>
      </c>
    </row>
    <row r="44" spans="1:5" s="29" customFormat="1" ht="12.75">
      <c r="A44" s="53">
        <v>2</v>
      </c>
      <c r="B44" s="58" t="s">
        <v>178</v>
      </c>
      <c r="C44" s="54" t="s">
        <v>8</v>
      </c>
      <c r="D44" s="60">
        <v>1</v>
      </c>
      <c r="E44" s="80">
        <v>170000</v>
      </c>
    </row>
    <row r="45" spans="1:5" s="29" customFormat="1" ht="15.75" customHeight="1">
      <c r="A45" s="210">
        <v>3</v>
      </c>
      <c r="B45" s="211" t="s">
        <v>341</v>
      </c>
      <c r="C45" s="212" t="s">
        <v>8</v>
      </c>
      <c r="D45" s="213">
        <v>300</v>
      </c>
      <c r="E45" s="214">
        <v>159600</v>
      </c>
    </row>
    <row r="46" spans="1:5" s="29" customFormat="1" ht="15.75" customHeight="1">
      <c r="A46" s="210">
        <v>4</v>
      </c>
      <c r="B46" s="211" t="s">
        <v>343</v>
      </c>
      <c r="C46" s="212" t="s">
        <v>8</v>
      </c>
      <c r="D46" s="213">
        <v>12</v>
      </c>
      <c r="E46" s="214">
        <v>111000</v>
      </c>
    </row>
    <row r="47" spans="1:5" s="29" customFormat="1" ht="15.75" customHeight="1">
      <c r="A47" s="210">
        <v>5</v>
      </c>
      <c r="B47" s="211" t="s">
        <v>362</v>
      </c>
      <c r="C47" s="212" t="s">
        <v>8</v>
      </c>
      <c r="D47" s="213">
        <v>3</v>
      </c>
      <c r="E47" s="214">
        <v>198000</v>
      </c>
    </row>
    <row r="48" spans="1:5" s="29" customFormat="1" ht="26.25" thickBot="1">
      <c r="A48" s="134">
        <v>6</v>
      </c>
      <c r="B48" s="147" t="s">
        <v>124</v>
      </c>
      <c r="C48" s="148" t="s">
        <v>8</v>
      </c>
      <c r="D48" s="149">
        <v>5</v>
      </c>
      <c r="E48" s="150">
        <v>625000</v>
      </c>
    </row>
    <row r="49" spans="1:5" ht="13.5" thickBot="1">
      <c r="A49" s="394" t="s">
        <v>10</v>
      </c>
      <c r="B49" s="395"/>
      <c r="C49" s="372" t="s">
        <v>18</v>
      </c>
      <c r="D49" s="372"/>
      <c r="E49" s="217">
        <f>SUM(E50:E51)</f>
        <v>4150000</v>
      </c>
    </row>
    <row r="50" spans="1:5" ht="13.5" thickBot="1">
      <c r="A50" s="132">
        <v>1</v>
      </c>
      <c r="B50" s="223" t="s">
        <v>345</v>
      </c>
      <c r="C50" s="219" t="s">
        <v>8</v>
      </c>
      <c r="D50" s="222">
        <v>1</v>
      </c>
      <c r="E50" s="224">
        <v>150000</v>
      </c>
    </row>
    <row r="51" spans="1:5" s="29" customFormat="1" ht="13.5" thickBot="1">
      <c r="A51" s="93">
        <v>2</v>
      </c>
      <c r="B51" s="218" t="s">
        <v>310</v>
      </c>
      <c r="C51" s="219" t="s">
        <v>8</v>
      </c>
      <c r="D51" s="220">
        <v>2</v>
      </c>
      <c r="E51" s="221">
        <v>4000000</v>
      </c>
    </row>
    <row r="52" spans="1:5" ht="37.5" customHeight="1" thickBot="1">
      <c r="A52" s="77" t="s">
        <v>11</v>
      </c>
      <c r="B52" s="78" t="s">
        <v>12</v>
      </c>
      <c r="C52" s="382" t="s">
        <v>7</v>
      </c>
      <c r="D52" s="383"/>
      <c r="E52" s="79">
        <f>E53+E72+E93+E97+E135+E137</f>
        <v>8068585</v>
      </c>
    </row>
    <row r="53" spans="1:5" ht="12.75">
      <c r="A53" s="376" t="s">
        <v>27</v>
      </c>
      <c r="B53" s="377"/>
      <c r="C53" s="408" t="s">
        <v>7</v>
      </c>
      <c r="D53" s="409"/>
      <c r="E53" s="40">
        <f>SUM(E54:E71)</f>
        <v>1029550</v>
      </c>
    </row>
    <row r="54" spans="1:5" ht="14.25">
      <c r="A54" s="92">
        <v>1</v>
      </c>
      <c r="B54" s="247" t="s">
        <v>198</v>
      </c>
      <c r="C54" s="248"/>
      <c r="D54" s="249"/>
      <c r="E54" s="94">
        <v>53550</v>
      </c>
    </row>
    <row r="55" spans="1:5" ht="12.75">
      <c r="A55" s="92">
        <v>2</v>
      </c>
      <c r="B55" s="247" t="s">
        <v>273</v>
      </c>
      <c r="C55" s="248"/>
      <c r="D55" s="249"/>
      <c r="E55" s="151">
        <v>165000</v>
      </c>
    </row>
    <row r="56" spans="1:5" s="29" customFormat="1" ht="12.75">
      <c r="A56" s="92">
        <v>3</v>
      </c>
      <c r="B56" s="247" t="s">
        <v>231</v>
      </c>
      <c r="C56" s="248"/>
      <c r="D56" s="249"/>
      <c r="E56" s="151">
        <v>70000</v>
      </c>
    </row>
    <row r="57" spans="1:5" s="29" customFormat="1" ht="24.75" customHeight="1">
      <c r="A57" s="92">
        <v>4</v>
      </c>
      <c r="B57" s="274" t="s">
        <v>289</v>
      </c>
      <c r="C57" s="275" t="s">
        <v>289</v>
      </c>
      <c r="D57" s="276" t="s">
        <v>289</v>
      </c>
      <c r="E57" s="152">
        <v>1000</v>
      </c>
    </row>
    <row r="58" spans="1:5" s="29" customFormat="1" ht="27.75" customHeight="1">
      <c r="A58" s="92">
        <v>5</v>
      </c>
      <c r="B58" s="274" t="s">
        <v>290</v>
      </c>
      <c r="C58" s="275" t="s">
        <v>290</v>
      </c>
      <c r="D58" s="276" t="s">
        <v>290</v>
      </c>
      <c r="E58" s="152">
        <v>1000</v>
      </c>
    </row>
    <row r="59" spans="1:5" s="29" customFormat="1" ht="25.5" customHeight="1">
      <c r="A59" s="92">
        <v>6</v>
      </c>
      <c r="B59" s="274" t="s">
        <v>337</v>
      </c>
      <c r="C59" s="275" t="s">
        <v>291</v>
      </c>
      <c r="D59" s="276" t="s">
        <v>291</v>
      </c>
      <c r="E59" s="152">
        <v>85000</v>
      </c>
    </row>
    <row r="60" spans="1:5" s="29" customFormat="1" ht="18" customHeight="1">
      <c r="A60" s="92">
        <v>7</v>
      </c>
      <c r="B60" s="277" t="s">
        <v>292</v>
      </c>
      <c r="C60" s="278" t="s">
        <v>292</v>
      </c>
      <c r="D60" s="279" t="s">
        <v>292</v>
      </c>
      <c r="E60" s="152">
        <v>1000</v>
      </c>
    </row>
    <row r="61" spans="1:5" s="29" customFormat="1" ht="15.75" customHeight="1">
      <c r="A61" s="92">
        <v>8</v>
      </c>
      <c r="B61" s="277" t="s">
        <v>293</v>
      </c>
      <c r="C61" s="278" t="s">
        <v>293</v>
      </c>
      <c r="D61" s="279" t="s">
        <v>293</v>
      </c>
      <c r="E61" s="152">
        <v>1000</v>
      </c>
    </row>
    <row r="62" spans="1:5" s="29" customFormat="1" ht="17.25" customHeight="1">
      <c r="A62" s="92">
        <v>9</v>
      </c>
      <c r="B62" s="277" t="s">
        <v>294</v>
      </c>
      <c r="C62" s="278" t="s">
        <v>294</v>
      </c>
      <c r="D62" s="279" t="s">
        <v>294</v>
      </c>
      <c r="E62" s="152">
        <v>1000</v>
      </c>
    </row>
    <row r="63" spans="1:5" s="29" customFormat="1" ht="18.75" customHeight="1">
      <c r="A63" s="92">
        <v>10</v>
      </c>
      <c r="B63" s="277" t="s">
        <v>295</v>
      </c>
      <c r="C63" s="278" t="s">
        <v>295</v>
      </c>
      <c r="D63" s="279" t="s">
        <v>295</v>
      </c>
      <c r="E63" s="152">
        <v>1000</v>
      </c>
    </row>
    <row r="64" spans="1:5" s="29" customFormat="1" ht="14.25" customHeight="1">
      <c r="A64" s="92">
        <v>11</v>
      </c>
      <c r="B64" s="277" t="s">
        <v>296</v>
      </c>
      <c r="C64" s="278" t="s">
        <v>296</v>
      </c>
      <c r="D64" s="279" t="s">
        <v>296</v>
      </c>
      <c r="E64" s="152">
        <v>1000</v>
      </c>
    </row>
    <row r="65" spans="1:5" s="29" customFormat="1" ht="27" customHeight="1">
      <c r="A65" s="92">
        <v>12</v>
      </c>
      <c r="B65" s="247" t="s">
        <v>334</v>
      </c>
      <c r="C65" s="248" t="s">
        <v>334</v>
      </c>
      <c r="D65" s="249" t="s">
        <v>334</v>
      </c>
      <c r="E65" s="152">
        <v>50000</v>
      </c>
    </row>
    <row r="66" spans="1:5" s="29" customFormat="1" ht="17.25" customHeight="1">
      <c r="A66" s="92">
        <v>13</v>
      </c>
      <c r="B66" s="247" t="s">
        <v>335</v>
      </c>
      <c r="C66" s="248" t="s">
        <v>335</v>
      </c>
      <c r="D66" s="249" t="s">
        <v>335</v>
      </c>
      <c r="E66" s="152">
        <v>75000</v>
      </c>
    </row>
    <row r="67" spans="1:5" s="29" customFormat="1" ht="12.75">
      <c r="A67" s="225">
        <v>14</v>
      </c>
      <c r="B67" s="266" t="s">
        <v>346</v>
      </c>
      <c r="C67" s="267"/>
      <c r="D67" s="268"/>
      <c r="E67" s="226">
        <v>150000</v>
      </c>
    </row>
    <row r="68" spans="1:5" s="29" customFormat="1" ht="25.5" customHeight="1">
      <c r="A68" s="225">
        <v>15</v>
      </c>
      <c r="B68" s="266" t="s">
        <v>360</v>
      </c>
      <c r="C68" s="267"/>
      <c r="D68" s="268"/>
      <c r="E68" s="226">
        <v>50000</v>
      </c>
    </row>
    <row r="69" spans="1:5" s="29" customFormat="1" ht="25.5" customHeight="1">
      <c r="A69" s="92">
        <v>16</v>
      </c>
      <c r="B69" s="247" t="s">
        <v>233</v>
      </c>
      <c r="C69" s="248"/>
      <c r="D69" s="249"/>
      <c r="E69" s="151">
        <v>45000</v>
      </c>
    </row>
    <row r="70" spans="1:5" ht="14.25">
      <c r="A70" s="92">
        <v>17</v>
      </c>
      <c r="B70" s="247" t="s">
        <v>175</v>
      </c>
      <c r="C70" s="248"/>
      <c r="D70" s="249"/>
      <c r="E70" s="94">
        <v>254000</v>
      </c>
    </row>
    <row r="71" spans="1:5" ht="29.25" customHeight="1" thickBot="1">
      <c r="A71" s="137">
        <v>18</v>
      </c>
      <c r="B71" s="247" t="s">
        <v>210</v>
      </c>
      <c r="C71" s="248"/>
      <c r="D71" s="249"/>
      <c r="E71" s="153">
        <v>25000</v>
      </c>
    </row>
    <row r="72" spans="1:5" s="8" customFormat="1" ht="12.75" customHeight="1" thickBot="1">
      <c r="A72" s="197" t="s">
        <v>23</v>
      </c>
      <c r="B72" s="198"/>
      <c r="C72" s="199"/>
      <c r="D72" s="200" t="s">
        <v>7</v>
      </c>
      <c r="E72" s="201">
        <f>SUM(E73:E92)</f>
        <v>1708200</v>
      </c>
    </row>
    <row r="73" spans="1:5" s="8" customFormat="1" ht="30" customHeight="1">
      <c r="A73" s="114">
        <v>1</v>
      </c>
      <c r="B73" s="410" t="s">
        <v>47</v>
      </c>
      <c r="C73" s="411"/>
      <c r="D73" s="412"/>
      <c r="E73" s="193">
        <v>15000</v>
      </c>
    </row>
    <row r="74" spans="1:5" s="8" customFormat="1" ht="24.75" customHeight="1">
      <c r="A74" s="53">
        <v>2</v>
      </c>
      <c r="B74" s="247" t="s">
        <v>331</v>
      </c>
      <c r="C74" s="248"/>
      <c r="D74" s="249"/>
      <c r="E74" s="91">
        <v>80000</v>
      </c>
    </row>
    <row r="75" spans="1:6" s="8" customFormat="1" ht="12.75">
      <c r="A75" s="53">
        <v>2</v>
      </c>
      <c r="B75" s="247" t="s">
        <v>207</v>
      </c>
      <c r="C75" s="248"/>
      <c r="D75" s="249"/>
      <c r="E75" s="91">
        <v>1000</v>
      </c>
      <c r="F75" s="29"/>
    </row>
    <row r="76" spans="1:6" s="8" customFormat="1" ht="12.75">
      <c r="A76" s="53">
        <v>3</v>
      </c>
      <c r="B76" s="247" t="s">
        <v>285</v>
      </c>
      <c r="C76" s="248"/>
      <c r="D76" s="249"/>
      <c r="E76" s="91">
        <v>160000</v>
      </c>
      <c r="F76" s="29"/>
    </row>
    <row r="77" spans="1:6" s="8" customFormat="1" ht="29.25" customHeight="1">
      <c r="A77" s="53">
        <v>4</v>
      </c>
      <c r="B77" s="247" t="s">
        <v>333</v>
      </c>
      <c r="C77" s="248"/>
      <c r="D77" s="249"/>
      <c r="E77" s="91">
        <v>160000</v>
      </c>
      <c r="F77" s="29"/>
    </row>
    <row r="78" spans="1:6" s="8" customFormat="1" ht="174.75" customHeight="1">
      <c r="A78" s="53">
        <v>5</v>
      </c>
      <c r="B78" s="247" t="s">
        <v>297</v>
      </c>
      <c r="C78" s="248" t="s">
        <v>297</v>
      </c>
      <c r="D78" s="249" t="s">
        <v>297</v>
      </c>
      <c r="E78" s="91">
        <v>150000</v>
      </c>
      <c r="F78" s="29"/>
    </row>
    <row r="79" spans="1:6" s="8" customFormat="1" ht="12.75">
      <c r="A79" s="227">
        <v>6</v>
      </c>
      <c r="B79" s="244" t="s">
        <v>298</v>
      </c>
      <c r="C79" s="245" t="s">
        <v>298</v>
      </c>
      <c r="D79" s="246" t="s">
        <v>298</v>
      </c>
      <c r="E79" s="216">
        <v>150000</v>
      </c>
      <c r="F79" s="29"/>
    </row>
    <row r="80" spans="1:6" s="8" customFormat="1" ht="12.75">
      <c r="A80" s="227">
        <v>7</v>
      </c>
      <c r="B80" s="244" t="s">
        <v>299</v>
      </c>
      <c r="C80" s="245" t="s">
        <v>299</v>
      </c>
      <c r="D80" s="246" t="s">
        <v>299</v>
      </c>
      <c r="E80" s="216">
        <v>150000</v>
      </c>
      <c r="F80" s="29"/>
    </row>
    <row r="81" spans="1:6" s="8" customFormat="1" ht="12.75">
      <c r="A81" s="227">
        <v>8</v>
      </c>
      <c r="B81" s="244" t="s">
        <v>300</v>
      </c>
      <c r="C81" s="245" t="s">
        <v>300</v>
      </c>
      <c r="D81" s="246" t="s">
        <v>300</v>
      </c>
      <c r="E81" s="216">
        <v>150000</v>
      </c>
      <c r="F81" s="29"/>
    </row>
    <row r="82" spans="1:6" s="8" customFormat="1" ht="12.75">
      <c r="A82" s="227">
        <v>9</v>
      </c>
      <c r="B82" s="244" t="s">
        <v>347</v>
      </c>
      <c r="C82" s="245" t="s">
        <v>301</v>
      </c>
      <c r="D82" s="246" t="s">
        <v>301</v>
      </c>
      <c r="E82" s="216">
        <v>150000</v>
      </c>
      <c r="F82" s="29"/>
    </row>
    <row r="83" spans="1:6" s="8" customFormat="1" ht="12.75">
      <c r="A83" s="53">
        <v>10</v>
      </c>
      <c r="B83" s="247" t="s">
        <v>302</v>
      </c>
      <c r="C83" s="248" t="s">
        <v>302</v>
      </c>
      <c r="D83" s="249" t="s">
        <v>302</v>
      </c>
      <c r="E83" s="91">
        <v>1000</v>
      </c>
      <c r="F83" s="29"/>
    </row>
    <row r="84" spans="1:6" s="8" customFormat="1" ht="12.75">
      <c r="A84" s="53">
        <v>11</v>
      </c>
      <c r="B84" s="247" t="s">
        <v>303</v>
      </c>
      <c r="C84" s="248" t="s">
        <v>303</v>
      </c>
      <c r="D84" s="249" t="s">
        <v>303</v>
      </c>
      <c r="E84" s="91">
        <v>265200</v>
      </c>
      <c r="F84" s="29"/>
    </row>
    <row r="85" spans="1:6" s="8" customFormat="1" ht="12.75">
      <c r="A85" s="53">
        <v>12</v>
      </c>
      <c r="B85" s="247" t="s">
        <v>304</v>
      </c>
      <c r="C85" s="248" t="s">
        <v>304</v>
      </c>
      <c r="D85" s="249" t="s">
        <v>304</v>
      </c>
      <c r="E85" s="91">
        <v>157000</v>
      </c>
      <c r="F85" s="29"/>
    </row>
    <row r="86" spans="1:6" s="8" customFormat="1" ht="28.5" customHeight="1">
      <c r="A86" s="227">
        <v>13</v>
      </c>
      <c r="B86" s="266" t="s">
        <v>332</v>
      </c>
      <c r="C86" s="267"/>
      <c r="D86" s="268"/>
      <c r="E86" s="226">
        <v>65000</v>
      </c>
      <c r="F86" s="29"/>
    </row>
    <row r="87" spans="1:6" s="8" customFormat="1" ht="54.75" customHeight="1">
      <c r="A87" s="53">
        <v>14</v>
      </c>
      <c r="B87" s="247" t="s">
        <v>282</v>
      </c>
      <c r="C87" s="248"/>
      <c r="D87" s="249"/>
      <c r="E87" s="91">
        <v>1000</v>
      </c>
      <c r="F87" s="29"/>
    </row>
    <row r="88" spans="1:6" s="8" customFormat="1" ht="83.25" customHeight="1">
      <c r="A88" s="53">
        <v>15</v>
      </c>
      <c r="B88" s="247" t="s">
        <v>283</v>
      </c>
      <c r="C88" s="248"/>
      <c r="D88" s="249"/>
      <c r="E88" s="91">
        <v>1000</v>
      </c>
      <c r="F88" s="29"/>
    </row>
    <row r="89" spans="1:6" s="8" customFormat="1" ht="62.25" customHeight="1">
      <c r="A89" s="53">
        <v>16</v>
      </c>
      <c r="B89" s="247" t="s">
        <v>284</v>
      </c>
      <c r="C89" s="248"/>
      <c r="D89" s="249"/>
      <c r="E89" s="91">
        <v>1000</v>
      </c>
      <c r="F89" s="29"/>
    </row>
    <row r="90" spans="1:5" s="29" customFormat="1" ht="26.25" customHeight="1">
      <c r="A90" s="134">
        <v>17</v>
      </c>
      <c r="B90" s="247" t="s">
        <v>336</v>
      </c>
      <c r="C90" s="248"/>
      <c r="D90" s="249"/>
      <c r="E90" s="135">
        <v>25000</v>
      </c>
    </row>
    <row r="91" spans="1:5" s="29" customFormat="1" ht="26.25" customHeight="1">
      <c r="A91" s="134">
        <v>18</v>
      </c>
      <c r="B91" s="247" t="s">
        <v>340</v>
      </c>
      <c r="C91" s="248"/>
      <c r="D91" s="249"/>
      <c r="E91" s="135">
        <v>25000</v>
      </c>
    </row>
    <row r="92" spans="1:6" ht="13.5" thickBot="1">
      <c r="A92" s="93">
        <v>19</v>
      </c>
      <c r="B92" s="296" t="s">
        <v>179</v>
      </c>
      <c r="C92" s="297"/>
      <c r="D92" s="298"/>
      <c r="E92" s="105">
        <v>1000</v>
      </c>
      <c r="F92" s="29"/>
    </row>
    <row r="93" spans="1:5" ht="13.5" thickBot="1">
      <c r="A93" s="269" t="s">
        <v>25</v>
      </c>
      <c r="B93" s="270"/>
      <c r="C93" s="413" t="s">
        <v>7</v>
      </c>
      <c r="D93" s="414"/>
      <c r="E93" s="86">
        <f>SUM(E94:E96)</f>
        <v>162000</v>
      </c>
    </row>
    <row r="94" spans="1:5" ht="12.75">
      <c r="A94" s="132">
        <v>1</v>
      </c>
      <c r="B94" s="282" t="s">
        <v>287</v>
      </c>
      <c r="C94" s="283"/>
      <c r="D94" s="284"/>
      <c r="E94" s="59">
        <v>160000</v>
      </c>
    </row>
    <row r="95" spans="1:5" ht="12.75">
      <c r="A95" s="134">
        <v>2</v>
      </c>
      <c r="B95" s="271" t="s">
        <v>258</v>
      </c>
      <c r="C95" s="272"/>
      <c r="D95" s="273"/>
      <c r="E95" s="59">
        <v>1000</v>
      </c>
    </row>
    <row r="96" spans="1:5" ht="12.75">
      <c r="A96" s="28">
        <v>3</v>
      </c>
      <c r="B96" s="247" t="s">
        <v>307</v>
      </c>
      <c r="C96" s="248"/>
      <c r="D96" s="249"/>
      <c r="E96" s="59">
        <v>1000</v>
      </c>
    </row>
    <row r="97" spans="1:5" ht="13.5" thickBot="1">
      <c r="A97" s="285" t="s">
        <v>26</v>
      </c>
      <c r="B97" s="286"/>
      <c r="C97" s="280" t="s">
        <v>7</v>
      </c>
      <c r="D97" s="281"/>
      <c r="E97" s="61">
        <f>SUM(E98:E134)</f>
        <v>2998835</v>
      </c>
    </row>
    <row r="98" spans="1:5" ht="12.75">
      <c r="A98" s="154">
        <v>1</v>
      </c>
      <c r="B98" s="251" t="s">
        <v>61</v>
      </c>
      <c r="C98" s="252"/>
      <c r="D98" s="253"/>
      <c r="E98" s="155">
        <v>79000</v>
      </c>
    </row>
    <row r="99" spans="1:5" ht="12.75">
      <c r="A99" s="96">
        <v>2</v>
      </c>
      <c r="B99" s="254" t="s">
        <v>41</v>
      </c>
      <c r="C99" s="255"/>
      <c r="D99" s="256"/>
      <c r="E99" s="156">
        <v>138000</v>
      </c>
    </row>
    <row r="100" spans="1:6" s="8" customFormat="1" ht="12.75">
      <c r="A100" s="96">
        <v>3</v>
      </c>
      <c r="B100" s="254" t="s">
        <v>42</v>
      </c>
      <c r="C100" s="255"/>
      <c r="D100" s="256"/>
      <c r="E100" s="156">
        <v>133000</v>
      </c>
      <c r="F100" s="29"/>
    </row>
    <row r="101" spans="1:6" s="8" customFormat="1" ht="12.75">
      <c r="A101" s="96">
        <v>4</v>
      </c>
      <c r="B101" s="254" t="s">
        <v>82</v>
      </c>
      <c r="C101" s="255"/>
      <c r="D101" s="256"/>
      <c r="E101" s="203">
        <v>158000</v>
      </c>
      <c r="F101" s="29"/>
    </row>
    <row r="102" spans="1:5" s="29" customFormat="1" ht="12.75" customHeight="1">
      <c r="A102" s="96">
        <v>5</v>
      </c>
      <c r="B102" s="263" t="s">
        <v>316</v>
      </c>
      <c r="C102" s="264" t="s">
        <v>83</v>
      </c>
      <c r="D102" s="265" t="s">
        <v>83</v>
      </c>
      <c r="E102" s="97">
        <v>160000</v>
      </c>
    </row>
    <row r="103" spans="1:5" s="29" customFormat="1" ht="12.75">
      <c r="A103" s="96">
        <v>6</v>
      </c>
      <c r="B103" s="263" t="s">
        <v>317</v>
      </c>
      <c r="C103" s="264"/>
      <c r="D103" s="265"/>
      <c r="E103" s="80">
        <v>28900</v>
      </c>
    </row>
    <row r="104" spans="1:5" s="29" customFormat="1" ht="13.5" customHeight="1">
      <c r="A104" s="96">
        <v>7</v>
      </c>
      <c r="B104" s="263" t="s">
        <v>318</v>
      </c>
      <c r="C104" s="264"/>
      <c r="D104" s="265"/>
      <c r="E104" s="80">
        <v>29400</v>
      </c>
    </row>
    <row r="105" spans="1:5" s="29" customFormat="1" ht="15.75" customHeight="1">
      <c r="A105" s="96">
        <v>8</v>
      </c>
      <c r="B105" s="263" t="s">
        <v>319</v>
      </c>
      <c r="C105" s="264"/>
      <c r="D105" s="265"/>
      <c r="E105" s="80">
        <v>28900</v>
      </c>
    </row>
    <row r="106" spans="1:5" s="29" customFormat="1" ht="15" customHeight="1">
      <c r="A106" s="96">
        <v>9</v>
      </c>
      <c r="B106" s="263" t="s">
        <v>320</v>
      </c>
      <c r="C106" s="264"/>
      <c r="D106" s="265"/>
      <c r="E106" s="80">
        <v>63560</v>
      </c>
    </row>
    <row r="107" spans="1:5" s="29" customFormat="1" ht="15" customHeight="1">
      <c r="A107" s="96">
        <v>10</v>
      </c>
      <c r="B107" s="263" t="s">
        <v>321</v>
      </c>
      <c r="C107" s="264"/>
      <c r="D107" s="265"/>
      <c r="E107" s="80">
        <v>29900</v>
      </c>
    </row>
    <row r="108" spans="1:5" s="29" customFormat="1" ht="12.75">
      <c r="A108" s="96">
        <v>11</v>
      </c>
      <c r="B108" s="263" t="s">
        <v>322</v>
      </c>
      <c r="C108" s="264"/>
      <c r="D108" s="265"/>
      <c r="E108" s="80">
        <v>33280</v>
      </c>
    </row>
    <row r="109" spans="1:5" s="29" customFormat="1" ht="12.75">
      <c r="A109" s="96">
        <v>12</v>
      </c>
      <c r="B109" s="263" t="s">
        <v>323</v>
      </c>
      <c r="C109" s="264"/>
      <c r="D109" s="265"/>
      <c r="E109" s="80">
        <v>24520</v>
      </c>
    </row>
    <row r="110" spans="1:5" s="29" customFormat="1" ht="14.25">
      <c r="A110" s="215">
        <v>13</v>
      </c>
      <c r="B110" s="260" t="s">
        <v>324</v>
      </c>
      <c r="C110" s="261" t="s">
        <v>223</v>
      </c>
      <c r="D110" s="262" t="s">
        <v>223</v>
      </c>
      <c r="E110" s="228">
        <v>23800</v>
      </c>
    </row>
    <row r="111" spans="1:5" s="29" customFormat="1" ht="14.25">
      <c r="A111" s="215">
        <v>14</v>
      </c>
      <c r="B111" s="260" t="s">
        <v>325</v>
      </c>
      <c r="C111" s="261" t="s">
        <v>224</v>
      </c>
      <c r="D111" s="262" t="s">
        <v>224</v>
      </c>
      <c r="E111" s="228">
        <v>23800</v>
      </c>
    </row>
    <row r="112" spans="1:5" s="29" customFormat="1" ht="14.25">
      <c r="A112" s="215">
        <v>15</v>
      </c>
      <c r="B112" s="260" t="s">
        <v>326</v>
      </c>
      <c r="C112" s="261" t="s">
        <v>225</v>
      </c>
      <c r="D112" s="262" t="s">
        <v>225</v>
      </c>
      <c r="E112" s="228">
        <v>32725</v>
      </c>
    </row>
    <row r="113" spans="1:5" s="29" customFormat="1" ht="14.25">
      <c r="A113" s="215">
        <v>16</v>
      </c>
      <c r="B113" s="260" t="s">
        <v>327</v>
      </c>
      <c r="C113" s="261" t="s">
        <v>226</v>
      </c>
      <c r="D113" s="262" t="s">
        <v>226</v>
      </c>
      <c r="E113" s="228">
        <v>32725</v>
      </c>
    </row>
    <row r="114" spans="1:5" s="29" customFormat="1" ht="14.25">
      <c r="A114" s="215">
        <v>17</v>
      </c>
      <c r="B114" s="260" t="s">
        <v>328</v>
      </c>
      <c r="C114" s="261" t="s">
        <v>227</v>
      </c>
      <c r="D114" s="262" t="s">
        <v>227</v>
      </c>
      <c r="E114" s="228">
        <v>23800</v>
      </c>
    </row>
    <row r="115" spans="1:5" s="29" customFormat="1" ht="14.25">
      <c r="A115" s="215">
        <v>18</v>
      </c>
      <c r="B115" s="260" t="s">
        <v>329</v>
      </c>
      <c r="C115" s="261" t="s">
        <v>228</v>
      </c>
      <c r="D115" s="262" t="s">
        <v>228</v>
      </c>
      <c r="E115" s="228">
        <v>23800</v>
      </c>
    </row>
    <row r="116" spans="1:5" s="29" customFormat="1" ht="14.25">
      <c r="A116" s="215">
        <v>19</v>
      </c>
      <c r="B116" s="260" t="s">
        <v>330</v>
      </c>
      <c r="C116" s="261" t="s">
        <v>229</v>
      </c>
      <c r="D116" s="262" t="s">
        <v>229</v>
      </c>
      <c r="E116" s="228">
        <v>32725</v>
      </c>
    </row>
    <row r="117" spans="1:5" s="29" customFormat="1" ht="12.75">
      <c r="A117" s="96">
        <v>20</v>
      </c>
      <c r="B117" s="263" t="s">
        <v>279</v>
      </c>
      <c r="C117" s="264" t="s">
        <v>279</v>
      </c>
      <c r="D117" s="265" t="s">
        <v>279</v>
      </c>
      <c r="E117" s="80">
        <v>1000</v>
      </c>
    </row>
    <row r="118" spans="1:5" s="29" customFormat="1" ht="12.75">
      <c r="A118" s="96">
        <v>21</v>
      </c>
      <c r="B118" s="263" t="s">
        <v>280</v>
      </c>
      <c r="C118" s="264" t="s">
        <v>280</v>
      </c>
      <c r="D118" s="265" t="s">
        <v>280</v>
      </c>
      <c r="E118" s="80">
        <v>1000</v>
      </c>
    </row>
    <row r="119" spans="1:5" s="29" customFormat="1" ht="14.25">
      <c r="A119" s="52">
        <v>22</v>
      </c>
      <c r="B119" s="257" t="s">
        <v>114</v>
      </c>
      <c r="C119" s="258"/>
      <c r="D119" s="259"/>
      <c r="E119" s="97">
        <v>1000</v>
      </c>
    </row>
    <row r="120" spans="1:5" s="29" customFormat="1" ht="14.25">
      <c r="A120" s="52">
        <v>23</v>
      </c>
      <c r="B120" s="257" t="s">
        <v>199</v>
      </c>
      <c r="C120" s="258"/>
      <c r="D120" s="259"/>
      <c r="E120" s="97">
        <v>300000</v>
      </c>
    </row>
    <row r="121" spans="1:12" s="29" customFormat="1" ht="14.25">
      <c r="A121" s="96">
        <v>24</v>
      </c>
      <c r="B121" s="263" t="s">
        <v>281</v>
      </c>
      <c r="C121" s="264"/>
      <c r="D121" s="265"/>
      <c r="E121" s="104">
        <v>30000</v>
      </c>
      <c r="L121" s="82"/>
    </row>
    <row r="122" spans="1:12" s="29" customFormat="1" ht="25.5" customHeight="1">
      <c r="A122" s="96">
        <v>25</v>
      </c>
      <c r="B122" s="263" t="s">
        <v>181</v>
      </c>
      <c r="C122" s="264"/>
      <c r="D122" s="265"/>
      <c r="E122" s="104">
        <v>31000</v>
      </c>
      <c r="L122" s="82"/>
    </row>
    <row r="123" spans="1:12" s="29" customFormat="1" ht="14.25">
      <c r="A123" s="96">
        <v>26</v>
      </c>
      <c r="B123" s="263" t="s">
        <v>194</v>
      </c>
      <c r="C123" s="264"/>
      <c r="D123" s="265"/>
      <c r="E123" s="104">
        <v>68000</v>
      </c>
      <c r="L123" s="82"/>
    </row>
    <row r="124" spans="1:12" s="29" customFormat="1" ht="27.75" customHeight="1">
      <c r="A124" s="96">
        <v>27</v>
      </c>
      <c r="B124" s="263" t="s">
        <v>195</v>
      </c>
      <c r="C124" s="264"/>
      <c r="D124" s="265"/>
      <c r="E124" s="104">
        <v>30000</v>
      </c>
      <c r="L124" s="82"/>
    </row>
    <row r="125" spans="1:12" s="29" customFormat="1" ht="12.75">
      <c r="A125" s="96">
        <v>28</v>
      </c>
      <c r="B125" s="247" t="s">
        <v>269</v>
      </c>
      <c r="C125" s="248"/>
      <c r="D125" s="249"/>
      <c r="E125" s="91">
        <v>160000</v>
      </c>
      <c r="L125" s="82"/>
    </row>
    <row r="126" spans="1:12" s="29" customFormat="1" ht="12.75">
      <c r="A126" s="96">
        <v>29</v>
      </c>
      <c r="B126" s="247" t="s">
        <v>288</v>
      </c>
      <c r="C126" s="248"/>
      <c r="D126" s="249"/>
      <c r="E126" s="91">
        <v>160000</v>
      </c>
      <c r="L126" s="82"/>
    </row>
    <row r="127" spans="1:12" s="29" customFormat="1" ht="29.25" customHeight="1">
      <c r="A127" s="229">
        <v>30</v>
      </c>
      <c r="B127" s="250" t="s">
        <v>348</v>
      </c>
      <c r="C127" s="250"/>
      <c r="D127" s="250"/>
      <c r="E127" s="196">
        <v>228000</v>
      </c>
      <c r="L127" s="82"/>
    </row>
    <row r="128" spans="1:12" s="29" customFormat="1" ht="27" customHeight="1">
      <c r="A128" s="229">
        <v>31</v>
      </c>
      <c r="B128" s="250" t="s">
        <v>349</v>
      </c>
      <c r="C128" s="250"/>
      <c r="D128" s="250"/>
      <c r="E128" s="196">
        <v>228000</v>
      </c>
      <c r="L128" s="82"/>
    </row>
    <row r="129" spans="1:12" s="29" customFormat="1" ht="27" customHeight="1">
      <c r="A129" s="229">
        <v>32</v>
      </c>
      <c r="B129" s="250" t="s">
        <v>350</v>
      </c>
      <c r="C129" s="250"/>
      <c r="D129" s="250"/>
      <c r="E129" s="196">
        <v>152000</v>
      </c>
      <c r="L129" s="82"/>
    </row>
    <row r="130" spans="1:12" s="29" customFormat="1" ht="43.5" customHeight="1">
      <c r="A130" s="229">
        <v>33</v>
      </c>
      <c r="B130" s="250" t="s">
        <v>351</v>
      </c>
      <c r="C130" s="250"/>
      <c r="D130" s="250"/>
      <c r="E130" s="196">
        <v>225000</v>
      </c>
      <c r="L130" s="82"/>
    </row>
    <row r="131" spans="1:12" s="29" customFormat="1" ht="27" customHeight="1">
      <c r="A131" s="229">
        <v>34</v>
      </c>
      <c r="B131" s="250" t="s">
        <v>352</v>
      </c>
      <c r="C131" s="250"/>
      <c r="D131" s="250"/>
      <c r="E131" s="196">
        <v>100000</v>
      </c>
      <c r="L131" s="82"/>
    </row>
    <row r="132" spans="1:12" s="29" customFormat="1" ht="19.5" customHeight="1">
      <c r="A132" s="229">
        <v>35</v>
      </c>
      <c r="B132" s="250" t="s">
        <v>353</v>
      </c>
      <c r="C132" s="250"/>
      <c r="D132" s="250"/>
      <c r="E132" s="196">
        <v>150000</v>
      </c>
      <c r="L132" s="82"/>
    </row>
    <row r="133" spans="1:12" s="29" customFormat="1" ht="24.75" customHeight="1">
      <c r="A133" s="215">
        <v>36</v>
      </c>
      <c r="B133" s="244" t="s">
        <v>344</v>
      </c>
      <c r="C133" s="245"/>
      <c r="D133" s="246"/>
      <c r="E133" s="216">
        <v>1000</v>
      </c>
      <c r="L133" s="82"/>
    </row>
    <row r="134" spans="1:12" s="29" customFormat="1" ht="12.75">
      <c r="A134" s="96">
        <v>36</v>
      </c>
      <c r="B134" s="263" t="s">
        <v>121</v>
      </c>
      <c r="C134" s="264"/>
      <c r="D134" s="265"/>
      <c r="E134" s="91">
        <v>33000</v>
      </c>
      <c r="L134" s="82"/>
    </row>
    <row r="135" spans="1:5" s="8" customFormat="1" ht="12.75">
      <c r="A135" s="415" t="s">
        <v>60</v>
      </c>
      <c r="B135" s="416"/>
      <c r="C135" s="287" t="s">
        <v>7</v>
      </c>
      <c r="D135" s="288"/>
      <c r="E135" s="103">
        <f>E136</f>
        <v>0</v>
      </c>
    </row>
    <row r="136" spans="1:5" s="29" customFormat="1" ht="12.75">
      <c r="A136" s="39">
        <v>1</v>
      </c>
      <c r="B136" s="31"/>
      <c r="C136" s="55"/>
      <c r="D136" s="39"/>
      <c r="E136" s="30"/>
    </row>
    <row r="137" spans="1:7" ht="18" customHeight="1" thickBot="1">
      <c r="A137" s="285" t="s">
        <v>10</v>
      </c>
      <c r="B137" s="286"/>
      <c r="C137" s="280" t="s">
        <v>7</v>
      </c>
      <c r="D137" s="281"/>
      <c r="E137" s="61">
        <f>SUM(E138:E165)</f>
        <v>2170000</v>
      </c>
      <c r="G137" s="3"/>
    </row>
    <row r="138" spans="1:5" s="29" customFormat="1" ht="12.75">
      <c r="A138" s="96">
        <v>1</v>
      </c>
      <c r="B138" s="417" t="s">
        <v>109</v>
      </c>
      <c r="C138" s="418"/>
      <c r="D138" s="419"/>
      <c r="E138" s="91">
        <v>161000</v>
      </c>
    </row>
    <row r="139" spans="1:5" s="29" customFormat="1" ht="12.75">
      <c r="A139" s="96">
        <v>2</v>
      </c>
      <c r="B139" s="316" t="s">
        <v>115</v>
      </c>
      <c r="C139" s="317"/>
      <c r="D139" s="318"/>
      <c r="E139" s="91">
        <v>58000</v>
      </c>
    </row>
    <row r="140" spans="1:5" s="29" customFormat="1" ht="12.75">
      <c r="A140" s="96">
        <v>3</v>
      </c>
      <c r="B140" s="292" t="s">
        <v>275</v>
      </c>
      <c r="C140" s="293"/>
      <c r="D140" s="294"/>
      <c r="E140" s="91">
        <v>100000</v>
      </c>
    </row>
    <row r="141" spans="1:5" s="29" customFormat="1" ht="12.75">
      <c r="A141" s="96">
        <v>4</v>
      </c>
      <c r="B141" s="292" t="s">
        <v>276</v>
      </c>
      <c r="C141" s="293"/>
      <c r="D141" s="294"/>
      <c r="E141" s="91">
        <v>70000</v>
      </c>
    </row>
    <row r="142" spans="1:5" s="29" customFormat="1" ht="12.75">
      <c r="A142" s="96">
        <v>5</v>
      </c>
      <c r="B142" s="292" t="s">
        <v>277</v>
      </c>
      <c r="C142" s="293"/>
      <c r="D142" s="294"/>
      <c r="E142" s="91">
        <v>50000</v>
      </c>
    </row>
    <row r="143" spans="1:5" s="29" customFormat="1" ht="12.75">
      <c r="A143" s="96">
        <v>6</v>
      </c>
      <c r="B143" s="292" t="s">
        <v>278</v>
      </c>
      <c r="C143" s="293"/>
      <c r="D143" s="294"/>
      <c r="E143" s="91">
        <v>120000</v>
      </c>
    </row>
    <row r="144" spans="1:5" s="29" customFormat="1" ht="12.75">
      <c r="A144" s="96">
        <v>7</v>
      </c>
      <c r="B144" s="292" t="s">
        <v>305</v>
      </c>
      <c r="C144" s="293" t="s">
        <v>305</v>
      </c>
      <c r="D144" s="294" t="s">
        <v>305</v>
      </c>
      <c r="E144" s="91">
        <v>1000</v>
      </c>
    </row>
    <row r="145" spans="1:5" s="29" customFormat="1" ht="28.5" customHeight="1">
      <c r="A145" s="96">
        <v>8</v>
      </c>
      <c r="B145" s="292" t="s">
        <v>306</v>
      </c>
      <c r="C145" s="293" t="s">
        <v>306</v>
      </c>
      <c r="D145" s="294" t="s">
        <v>306</v>
      </c>
      <c r="E145" s="91">
        <v>157000</v>
      </c>
    </row>
    <row r="146" spans="1:5" s="29" customFormat="1" ht="12.75">
      <c r="A146" s="215">
        <v>9</v>
      </c>
      <c r="B146" s="319" t="s">
        <v>354</v>
      </c>
      <c r="C146" s="320" t="s">
        <v>354</v>
      </c>
      <c r="D146" s="321" t="s">
        <v>354</v>
      </c>
      <c r="E146" s="216">
        <v>150000</v>
      </c>
    </row>
    <row r="147" spans="1:5" s="29" customFormat="1" ht="12.75">
      <c r="A147" s="215">
        <v>10</v>
      </c>
      <c r="B147" s="319" t="s">
        <v>355</v>
      </c>
      <c r="C147" s="320" t="s">
        <v>355</v>
      </c>
      <c r="D147" s="321" t="s">
        <v>355</v>
      </c>
      <c r="E147" s="216">
        <v>150000</v>
      </c>
    </row>
    <row r="148" spans="1:5" s="29" customFormat="1" ht="12.75">
      <c r="A148" s="215">
        <v>11</v>
      </c>
      <c r="B148" s="319" t="s">
        <v>356</v>
      </c>
      <c r="C148" s="320" t="s">
        <v>356</v>
      </c>
      <c r="D148" s="321" t="s">
        <v>356</v>
      </c>
      <c r="E148" s="216">
        <v>150000</v>
      </c>
    </row>
    <row r="149" spans="1:5" s="29" customFormat="1" ht="12.75">
      <c r="A149" s="215">
        <v>12</v>
      </c>
      <c r="B149" s="319" t="s">
        <v>357</v>
      </c>
      <c r="C149" s="320" t="s">
        <v>357</v>
      </c>
      <c r="D149" s="321" t="s">
        <v>357</v>
      </c>
      <c r="E149" s="216">
        <v>150000</v>
      </c>
    </row>
    <row r="150" spans="1:5" s="29" customFormat="1" ht="12.75">
      <c r="A150" s="215">
        <v>13</v>
      </c>
      <c r="B150" s="319" t="s">
        <v>358</v>
      </c>
      <c r="C150" s="320" t="s">
        <v>358</v>
      </c>
      <c r="D150" s="321" t="s">
        <v>358</v>
      </c>
      <c r="E150" s="216">
        <v>150000</v>
      </c>
    </row>
    <row r="151" spans="1:6" ht="25.5" customHeight="1">
      <c r="A151" s="96">
        <v>14</v>
      </c>
      <c r="B151" s="254" t="s">
        <v>63</v>
      </c>
      <c r="C151" s="255"/>
      <c r="D151" s="256"/>
      <c r="E151" s="91">
        <v>60000</v>
      </c>
      <c r="F151" s="29"/>
    </row>
    <row r="152" spans="1:6" ht="12.75">
      <c r="A152" s="96">
        <v>15</v>
      </c>
      <c r="B152" s="254" t="s">
        <v>43</v>
      </c>
      <c r="C152" s="255"/>
      <c r="D152" s="256"/>
      <c r="E152" s="91">
        <v>37000</v>
      </c>
      <c r="F152" s="29"/>
    </row>
    <row r="153" spans="1:6" ht="27" customHeight="1">
      <c r="A153" s="96">
        <v>16</v>
      </c>
      <c r="B153" s="254" t="s">
        <v>48</v>
      </c>
      <c r="C153" s="255"/>
      <c r="D153" s="256"/>
      <c r="E153" s="57">
        <v>26000</v>
      </c>
      <c r="F153" s="29"/>
    </row>
    <row r="154" spans="1:6" ht="25.5" customHeight="1">
      <c r="A154" s="96">
        <v>17</v>
      </c>
      <c r="B154" s="254" t="s">
        <v>49</v>
      </c>
      <c r="C154" s="255"/>
      <c r="D154" s="256"/>
      <c r="E154" s="57">
        <v>35000</v>
      </c>
      <c r="F154" s="29"/>
    </row>
    <row r="155" spans="1:6" ht="25.5" customHeight="1">
      <c r="A155" s="96">
        <v>18</v>
      </c>
      <c r="B155" s="254" t="s">
        <v>50</v>
      </c>
      <c r="C155" s="255"/>
      <c r="D155" s="256"/>
      <c r="E155" s="57">
        <v>27000</v>
      </c>
      <c r="F155" s="29"/>
    </row>
    <row r="156" spans="1:6" ht="25.5" customHeight="1">
      <c r="A156" s="96">
        <v>19</v>
      </c>
      <c r="B156" s="254" t="s">
        <v>51</v>
      </c>
      <c r="C156" s="255"/>
      <c r="D156" s="256"/>
      <c r="E156" s="57">
        <v>23000</v>
      </c>
      <c r="F156" s="29"/>
    </row>
    <row r="157" spans="1:6" ht="25.5" customHeight="1">
      <c r="A157" s="96">
        <v>20</v>
      </c>
      <c r="B157" s="254" t="s">
        <v>52</v>
      </c>
      <c r="C157" s="255"/>
      <c r="D157" s="256"/>
      <c r="E157" s="57">
        <v>34000</v>
      </c>
      <c r="F157" s="29"/>
    </row>
    <row r="158" spans="1:6" ht="25.5" customHeight="1">
      <c r="A158" s="96">
        <v>21</v>
      </c>
      <c r="B158" s="254" t="s">
        <v>53</v>
      </c>
      <c r="C158" s="255"/>
      <c r="D158" s="256"/>
      <c r="E158" s="57">
        <v>30000</v>
      </c>
      <c r="F158" s="29"/>
    </row>
    <row r="159" spans="1:6" ht="25.5" customHeight="1">
      <c r="A159" s="96">
        <v>22</v>
      </c>
      <c r="B159" s="254" t="s">
        <v>54</v>
      </c>
      <c r="C159" s="255"/>
      <c r="D159" s="256"/>
      <c r="E159" s="57">
        <v>24000</v>
      </c>
      <c r="F159" s="29"/>
    </row>
    <row r="160" spans="1:6" ht="25.5" customHeight="1">
      <c r="A160" s="96">
        <v>23</v>
      </c>
      <c r="B160" s="254" t="s">
        <v>55</v>
      </c>
      <c r="C160" s="255"/>
      <c r="D160" s="256"/>
      <c r="E160" s="57">
        <v>36000</v>
      </c>
      <c r="F160" s="29"/>
    </row>
    <row r="161" spans="1:6" ht="25.5" customHeight="1">
      <c r="A161" s="96">
        <v>24</v>
      </c>
      <c r="B161" s="254" t="s">
        <v>56</v>
      </c>
      <c r="C161" s="255"/>
      <c r="D161" s="256"/>
      <c r="E161" s="57">
        <v>25000</v>
      </c>
      <c r="F161" s="29"/>
    </row>
    <row r="162" spans="1:6" ht="25.5" customHeight="1">
      <c r="A162" s="96">
        <v>25</v>
      </c>
      <c r="B162" s="254" t="s">
        <v>57</v>
      </c>
      <c r="C162" s="255"/>
      <c r="D162" s="256"/>
      <c r="E162" s="57">
        <v>29000</v>
      </c>
      <c r="F162" s="29"/>
    </row>
    <row r="163" spans="1:6" ht="25.5" customHeight="1">
      <c r="A163" s="96">
        <v>26</v>
      </c>
      <c r="B163" s="254" t="s">
        <v>58</v>
      </c>
      <c r="C163" s="255"/>
      <c r="D163" s="256"/>
      <c r="E163" s="57">
        <v>32000</v>
      </c>
      <c r="F163" s="29"/>
    </row>
    <row r="164" spans="1:5" ht="12.75">
      <c r="A164" s="157">
        <v>27</v>
      </c>
      <c r="B164" s="254" t="s">
        <v>205</v>
      </c>
      <c r="C164" s="255"/>
      <c r="D164" s="256"/>
      <c r="E164" s="57">
        <v>105000</v>
      </c>
    </row>
    <row r="165" spans="1:5" ht="13.5" thickBot="1">
      <c r="A165" s="158">
        <v>28</v>
      </c>
      <c r="B165" s="444" t="s">
        <v>242</v>
      </c>
      <c r="C165" s="445"/>
      <c r="D165" s="446"/>
      <c r="E165" s="159">
        <v>180000</v>
      </c>
    </row>
    <row r="166" spans="1:5" s="8" customFormat="1" ht="37.5" customHeight="1" thickBot="1">
      <c r="A166" s="125" t="s">
        <v>14</v>
      </c>
      <c r="B166" s="126" t="s">
        <v>15</v>
      </c>
      <c r="C166" s="295" t="s">
        <v>7</v>
      </c>
      <c r="D166" s="295"/>
      <c r="E166" s="206">
        <f>E167+E176+E178+E187</f>
        <v>110266200</v>
      </c>
    </row>
    <row r="167" spans="1:7" s="8" customFormat="1" ht="15" customHeight="1" thickBot="1">
      <c r="A167" s="299" t="s">
        <v>27</v>
      </c>
      <c r="B167" s="300"/>
      <c r="C167" s="301" t="s">
        <v>7</v>
      </c>
      <c r="D167" s="301"/>
      <c r="E167" s="119">
        <f>SUM(E168:E175)</f>
        <v>3454000</v>
      </c>
      <c r="G167" s="32"/>
    </row>
    <row r="168" spans="1:7" s="8" customFormat="1" ht="15" customHeight="1">
      <c r="A168" s="208">
        <v>1</v>
      </c>
      <c r="B168" s="308" t="s">
        <v>84</v>
      </c>
      <c r="C168" s="309"/>
      <c r="D168" s="310"/>
      <c r="E168" s="209">
        <v>868000</v>
      </c>
      <c r="G168" s="32"/>
    </row>
    <row r="169" spans="1:7" s="8" customFormat="1" ht="32.25" customHeight="1">
      <c r="A169" s="160">
        <v>2</v>
      </c>
      <c r="B169" s="247" t="s">
        <v>125</v>
      </c>
      <c r="C169" s="248" t="s">
        <v>125</v>
      </c>
      <c r="D169" s="249" t="s">
        <v>125</v>
      </c>
      <c r="E169" s="161">
        <v>4000</v>
      </c>
      <c r="G169" s="32"/>
    </row>
    <row r="170" spans="1:7" s="29" customFormat="1" ht="12.75">
      <c r="A170" s="162">
        <v>3</v>
      </c>
      <c r="B170" s="247" t="s">
        <v>174</v>
      </c>
      <c r="C170" s="248"/>
      <c r="D170" s="249"/>
      <c r="E170" s="161">
        <v>2429000</v>
      </c>
      <c r="G170" s="194"/>
    </row>
    <row r="171" spans="1:7" s="8" customFormat="1" ht="25.5" customHeight="1">
      <c r="A171" s="162">
        <v>4</v>
      </c>
      <c r="B171" s="302" t="s">
        <v>176</v>
      </c>
      <c r="C171" s="303"/>
      <c r="D171" s="304"/>
      <c r="E171" s="161">
        <v>48000</v>
      </c>
      <c r="G171" s="32"/>
    </row>
    <row r="172" spans="1:7" s="8" customFormat="1" ht="25.5" customHeight="1">
      <c r="A172" s="162">
        <v>5</v>
      </c>
      <c r="B172" s="302" t="s">
        <v>177</v>
      </c>
      <c r="C172" s="303"/>
      <c r="D172" s="304"/>
      <c r="E172" s="161">
        <v>45000</v>
      </c>
      <c r="G172" s="32"/>
    </row>
    <row r="173" spans="1:7" s="8" customFormat="1" ht="25.5" customHeight="1">
      <c r="A173" s="230">
        <v>6</v>
      </c>
      <c r="B173" s="305" t="s">
        <v>232</v>
      </c>
      <c r="C173" s="306"/>
      <c r="D173" s="307"/>
      <c r="E173" s="209">
        <v>1000</v>
      </c>
      <c r="G173" s="32"/>
    </row>
    <row r="174" spans="1:7" s="8" customFormat="1" ht="25.5" customHeight="1">
      <c r="A174" s="162">
        <v>7</v>
      </c>
      <c r="B174" s="289" t="s">
        <v>234</v>
      </c>
      <c r="C174" s="290"/>
      <c r="D174" s="291"/>
      <c r="E174" s="161">
        <v>39000</v>
      </c>
      <c r="G174" s="32"/>
    </row>
    <row r="175" spans="1:7" s="8" customFormat="1" ht="27.75" customHeight="1">
      <c r="A175" s="162">
        <v>8</v>
      </c>
      <c r="B175" s="289" t="s">
        <v>235</v>
      </c>
      <c r="C175" s="290" t="s">
        <v>235</v>
      </c>
      <c r="D175" s="291" t="s">
        <v>235</v>
      </c>
      <c r="E175" s="161">
        <v>20000</v>
      </c>
      <c r="G175" s="32"/>
    </row>
    <row r="176" spans="1:6" s="8" customFormat="1" ht="18" customHeight="1">
      <c r="A176" s="311" t="s">
        <v>23</v>
      </c>
      <c r="B176" s="311"/>
      <c r="C176" s="312"/>
      <c r="D176" s="41" t="s">
        <v>7</v>
      </c>
      <c r="E176" s="42">
        <f>SUM(E177:E177)</f>
        <v>15000</v>
      </c>
      <c r="F176" s="33"/>
    </row>
    <row r="177" spans="1:6" s="29" customFormat="1" ht="30" customHeight="1">
      <c r="A177" s="28">
        <v>1</v>
      </c>
      <c r="B177" s="247" t="s">
        <v>338</v>
      </c>
      <c r="C177" s="248"/>
      <c r="D177" s="249"/>
      <c r="E177" s="59">
        <v>15000</v>
      </c>
      <c r="F177" s="75"/>
    </row>
    <row r="178" spans="1:5" s="8" customFormat="1" ht="15" customHeight="1">
      <c r="A178" s="447" t="s">
        <v>28</v>
      </c>
      <c r="B178" s="448"/>
      <c r="C178" s="408" t="s">
        <v>7</v>
      </c>
      <c r="D178" s="409"/>
      <c r="E178" s="68">
        <f>SUM(E179:E186)</f>
        <v>9383600</v>
      </c>
    </row>
    <row r="179" spans="1:8" s="8" customFormat="1" ht="24.75" customHeight="1">
      <c r="A179" s="163">
        <v>1</v>
      </c>
      <c r="B179" s="263" t="s">
        <v>128</v>
      </c>
      <c r="C179" s="264"/>
      <c r="D179" s="265"/>
      <c r="E179" s="91">
        <v>378000</v>
      </c>
      <c r="H179" s="9"/>
    </row>
    <row r="180" spans="1:8" s="8" customFormat="1" ht="12.75">
      <c r="A180" s="163">
        <v>2</v>
      </c>
      <c r="B180" s="313" t="s">
        <v>129</v>
      </c>
      <c r="C180" s="314"/>
      <c r="D180" s="315"/>
      <c r="E180" s="91">
        <v>549000</v>
      </c>
      <c r="H180" s="9"/>
    </row>
    <row r="181" spans="1:5" s="29" customFormat="1" ht="25.5" customHeight="1">
      <c r="A181" s="53">
        <v>3</v>
      </c>
      <c r="B181" s="247" t="s">
        <v>126</v>
      </c>
      <c r="C181" s="248" t="s">
        <v>126</v>
      </c>
      <c r="D181" s="249" t="s">
        <v>126</v>
      </c>
      <c r="E181" s="57">
        <v>2500</v>
      </c>
    </row>
    <row r="182" spans="1:5" s="29" customFormat="1" ht="27.75" customHeight="1">
      <c r="A182" s="53">
        <v>4</v>
      </c>
      <c r="B182" s="247" t="s">
        <v>127</v>
      </c>
      <c r="C182" s="248" t="s">
        <v>127</v>
      </c>
      <c r="D182" s="249" t="s">
        <v>127</v>
      </c>
      <c r="E182" s="57">
        <v>2500</v>
      </c>
    </row>
    <row r="183" spans="1:5" s="29" customFormat="1" ht="27.75" customHeight="1">
      <c r="A183" s="53">
        <v>5</v>
      </c>
      <c r="B183" s="247" t="s">
        <v>268</v>
      </c>
      <c r="C183" s="248"/>
      <c r="D183" s="249"/>
      <c r="E183" s="57">
        <v>17000</v>
      </c>
    </row>
    <row r="184" spans="1:5" s="29" customFormat="1" ht="25.5" customHeight="1">
      <c r="A184" s="53">
        <v>6</v>
      </c>
      <c r="B184" s="247" t="s">
        <v>267</v>
      </c>
      <c r="C184" s="248"/>
      <c r="D184" s="249"/>
      <c r="E184" s="57">
        <v>47600</v>
      </c>
    </row>
    <row r="185" spans="1:5" s="29" customFormat="1" ht="12.75">
      <c r="A185" s="53">
        <v>7</v>
      </c>
      <c r="B185" s="247" t="s">
        <v>124</v>
      </c>
      <c r="C185" s="248"/>
      <c r="D185" s="249"/>
      <c r="E185" s="57">
        <v>287000</v>
      </c>
    </row>
    <row r="186" spans="1:5" s="29" customFormat="1" ht="12.75">
      <c r="A186" s="53">
        <v>8</v>
      </c>
      <c r="B186" s="247" t="s">
        <v>180</v>
      </c>
      <c r="C186" s="248" t="s">
        <v>127</v>
      </c>
      <c r="D186" s="249" t="s">
        <v>127</v>
      </c>
      <c r="E186" s="57">
        <v>8100000</v>
      </c>
    </row>
    <row r="187" spans="1:11" ht="13.5" thickBot="1">
      <c r="A187" s="325" t="s">
        <v>10</v>
      </c>
      <c r="B187" s="326"/>
      <c r="C187" s="449" t="s">
        <v>7</v>
      </c>
      <c r="D187" s="450"/>
      <c r="E187" s="204">
        <f>SUM(E188:E242)</f>
        <v>97413600</v>
      </c>
      <c r="K187" s="3"/>
    </row>
    <row r="188" spans="1:11" s="29" customFormat="1" ht="12.75">
      <c r="A188" s="157">
        <v>1</v>
      </c>
      <c r="B188" s="417" t="s">
        <v>44</v>
      </c>
      <c r="C188" s="418"/>
      <c r="D188" s="419"/>
      <c r="E188" s="164">
        <v>500000</v>
      </c>
      <c r="K188" s="36"/>
    </row>
    <row r="189" spans="1:11" s="29" customFormat="1" ht="26.25" customHeight="1">
      <c r="A189" s="157">
        <v>2</v>
      </c>
      <c r="B189" s="316" t="s">
        <v>67</v>
      </c>
      <c r="C189" s="317"/>
      <c r="D189" s="318"/>
      <c r="E189" s="98">
        <v>237000</v>
      </c>
      <c r="F189" s="74"/>
      <c r="K189" s="36"/>
    </row>
    <row r="190" spans="1:11" s="29" customFormat="1" ht="12.75" customHeight="1">
      <c r="A190" s="157">
        <v>3</v>
      </c>
      <c r="B190" s="316" t="s">
        <v>81</v>
      </c>
      <c r="C190" s="317"/>
      <c r="D190" s="318"/>
      <c r="E190" s="98">
        <v>2722000</v>
      </c>
      <c r="K190" s="36"/>
    </row>
    <row r="191" spans="1:11" s="8" customFormat="1" ht="12.75">
      <c r="A191" s="106">
        <v>4</v>
      </c>
      <c r="B191" s="316" t="s">
        <v>45</v>
      </c>
      <c r="C191" s="317"/>
      <c r="D191" s="318"/>
      <c r="E191" s="57">
        <v>81345000</v>
      </c>
      <c r="F191" s="29"/>
      <c r="G191" s="29"/>
      <c r="K191" s="18"/>
    </row>
    <row r="192" spans="1:11" s="8" customFormat="1" ht="25.5" customHeight="1">
      <c r="A192" s="28">
        <v>5</v>
      </c>
      <c r="B192" s="263" t="s">
        <v>64</v>
      </c>
      <c r="C192" s="264"/>
      <c r="D192" s="265"/>
      <c r="E192" s="57">
        <v>1000</v>
      </c>
      <c r="F192" s="29"/>
      <c r="K192" s="18"/>
    </row>
    <row r="193" spans="1:11" s="8" customFormat="1" ht="26.25" customHeight="1">
      <c r="A193" s="28">
        <v>6</v>
      </c>
      <c r="B193" s="263" t="s">
        <v>59</v>
      </c>
      <c r="C193" s="264"/>
      <c r="D193" s="265"/>
      <c r="E193" s="57">
        <v>1000</v>
      </c>
      <c r="F193" s="29"/>
      <c r="K193" s="18"/>
    </row>
    <row r="194" spans="1:11" s="8" customFormat="1" ht="12.75">
      <c r="A194" s="28">
        <v>7</v>
      </c>
      <c r="B194" s="263" t="s">
        <v>68</v>
      </c>
      <c r="C194" s="264"/>
      <c r="D194" s="265"/>
      <c r="E194" s="57">
        <v>55000</v>
      </c>
      <c r="F194" s="29"/>
      <c r="K194" s="18"/>
    </row>
    <row r="195" spans="1:11" s="8" customFormat="1" ht="37.5" customHeight="1">
      <c r="A195" s="28">
        <v>8</v>
      </c>
      <c r="B195" s="263" t="s">
        <v>69</v>
      </c>
      <c r="C195" s="264"/>
      <c r="D195" s="265"/>
      <c r="E195" s="57">
        <v>2000</v>
      </c>
      <c r="F195" s="29"/>
      <c r="K195" s="18"/>
    </row>
    <row r="196" spans="1:11" s="8" customFormat="1" ht="39.75" customHeight="1">
      <c r="A196" s="28">
        <v>9</v>
      </c>
      <c r="B196" s="263" t="s">
        <v>70</v>
      </c>
      <c r="C196" s="264"/>
      <c r="D196" s="265"/>
      <c r="E196" s="57">
        <v>2000</v>
      </c>
      <c r="F196" s="29"/>
      <c r="K196" s="18"/>
    </row>
    <row r="197" spans="1:11" s="8" customFormat="1" ht="12.75">
      <c r="A197" s="56">
        <v>10</v>
      </c>
      <c r="B197" s="247" t="s">
        <v>62</v>
      </c>
      <c r="C197" s="248"/>
      <c r="D197" s="249"/>
      <c r="E197" s="76">
        <v>12000</v>
      </c>
      <c r="F197" s="29"/>
      <c r="K197" s="18"/>
    </row>
    <row r="198" spans="1:11" s="8" customFormat="1" ht="24" customHeight="1">
      <c r="A198" s="56">
        <v>11</v>
      </c>
      <c r="B198" s="247" t="s">
        <v>120</v>
      </c>
      <c r="C198" s="248"/>
      <c r="D198" s="249"/>
      <c r="E198" s="76">
        <v>46500</v>
      </c>
      <c r="K198" s="18"/>
    </row>
    <row r="199" spans="1:11" s="8" customFormat="1" ht="28.5" customHeight="1">
      <c r="A199" s="56">
        <v>12</v>
      </c>
      <c r="B199" s="322" t="s">
        <v>222</v>
      </c>
      <c r="C199" s="323"/>
      <c r="D199" s="324"/>
      <c r="E199" s="76">
        <v>85500</v>
      </c>
      <c r="K199" s="18"/>
    </row>
    <row r="200" spans="1:11" s="8" customFormat="1" ht="28.5" customHeight="1">
      <c r="A200" s="56">
        <v>13</v>
      </c>
      <c r="B200" s="247" t="s">
        <v>80</v>
      </c>
      <c r="C200" s="248"/>
      <c r="D200" s="249"/>
      <c r="E200" s="57">
        <v>2985000</v>
      </c>
      <c r="K200" s="18"/>
    </row>
    <row r="201" spans="1:11" s="8" customFormat="1" ht="27.75" customHeight="1">
      <c r="A201" s="56">
        <v>14</v>
      </c>
      <c r="B201" s="247" t="s">
        <v>122</v>
      </c>
      <c r="C201" s="248" t="s">
        <v>122</v>
      </c>
      <c r="D201" s="249" t="s">
        <v>122</v>
      </c>
      <c r="E201" s="99">
        <v>8000</v>
      </c>
      <c r="K201" s="18"/>
    </row>
    <row r="202" spans="1:11" s="8" customFormat="1" ht="29.25" customHeight="1">
      <c r="A202" s="56">
        <v>15</v>
      </c>
      <c r="B202" s="247" t="s">
        <v>123</v>
      </c>
      <c r="C202" s="248" t="s">
        <v>123</v>
      </c>
      <c r="D202" s="249" t="s">
        <v>123</v>
      </c>
      <c r="E202" s="76">
        <v>10000</v>
      </c>
      <c r="K202" s="18"/>
    </row>
    <row r="203" spans="1:11" s="8" customFormat="1" ht="27.75" customHeight="1">
      <c r="A203" s="28">
        <v>16</v>
      </c>
      <c r="B203" s="247" t="s">
        <v>141</v>
      </c>
      <c r="C203" s="248" t="s">
        <v>141</v>
      </c>
      <c r="D203" s="249" t="s">
        <v>141</v>
      </c>
      <c r="E203" s="57">
        <v>9000</v>
      </c>
      <c r="F203" s="29"/>
      <c r="K203" s="18"/>
    </row>
    <row r="204" spans="1:11" s="8" customFormat="1" ht="27.75" customHeight="1">
      <c r="A204" s="28">
        <v>17</v>
      </c>
      <c r="B204" s="247" t="s">
        <v>142</v>
      </c>
      <c r="C204" s="248" t="s">
        <v>142</v>
      </c>
      <c r="D204" s="249" t="s">
        <v>142</v>
      </c>
      <c r="E204" s="57">
        <v>14000</v>
      </c>
      <c r="F204" s="29"/>
      <c r="K204" s="18"/>
    </row>
    <row r="205" spans="1:11" s="8" customFormat="1" ht="27.75" customHeight="1">
      <c r="A205" s="28">
        <v>18</v>
      </c>
      <c r="B205" s="247" t="s">
        <v>143</v>
      </c>
      <c r="C205" s="248" t="s">
        <v>143</v>
      </c>
      <c r="D205" s="249" t="s">
        <v>143</v>
      </c>
      <c r="E205" s="57">
        <v>13000</v>
      </c>
      <c r="F205" s="29"/>
      <c r="K205" s="18"/>
    </row>
    <row r="206" spans="1:11" s="8" customFormat="1" ht="27.75" customHeight="1">
      <c r="A206" s="28">
        <v>19</v>
      </c>
      <c r="B206" s="247" t="s">
        <v>144</v>
      </c>
      <c r="C206" s="248" t="s">
        <v>144</v>
      </c>
      <c r="D206" s="249" t="s">
        <v>144</v>
      </c>
      <c r="E206" s="57">
        <v>13000</v>
      </c>
      <c r="F206" s="29"/>
      <c r="K206" s="18"/>
    </row>
    <row r="207" spans="1:11" s="8" customFormat="1" ht="27.75" customHeight="1">
      <c r="A207" s="28">
        <v>20</v>
      </c>
      <c r="B207" s="247" t="s">
        <v>145</v>
      </c>
      <c r="C207" s="248" t="s">
        <v>145</v>
      </c>
      <c r="D207" s="249" t="s">
        <v>145</v>
      </c>
      <c r="E207" s="57">
        <v>13000</v>
      </c>
      <c r="F207" s="29"/>
      <c r="K207" s="18"/>
    </row>
    <row r="208" spans="1:11" s="8" customFormat="1" ht="27.75" customHeight="1">
      <c r="A208" s="28">
        <v>21</v>
      </c>
      <c r="B208" s="247" t="s">
        <v>146</v>
      </c>
      <c r="C208" s="248" t="s">
        <v>146</v>
      </c>
      <c r="D208" s="249" t="s">
        <v>146</v>
      </c>
      <c r="E208" s="57">
        <v>14000</v>
      </c>
      <c r="F208" s="29"/>
      <c r="K208" s="18"/>
    </row>
    <row r="209" spans="1:11" s="8" customFormat="1" ht="27.75" customHeight="1">
      <c r="A209" s="28">
        <v>22</v>
      </c>
      <c r="B209" s="247" t="s">
        <v>147</v>
      </c>
      <c r="C209" s="248" t="s">
        <v>147</v>
      </c>
      <c r="D209" s="249" t="s">
        <v>147</v>
      </c>
      <c r="E209" s="57">
        <v>13000</v>
      </c>
      <c r="F209" s="29"/>
      <c r="K209" s="18"/>
    </row>
    <row r="210" spans="1:11" s="8" customFormat="1" ht="27.75" customHeight="1">
      <c r="A210" s="28">
        <v>23</v>
      </c>
      <c r="B210" s="247" t="s">
        <v>148</v>
      </c>
      <c r="C210" s="248" t="s">
        <v>148</v>
      </c>
      <c r="D210" s="249" t="s">
        <v>148</v>
      </c>
      <c r="E210" s="57">
        <v>16000</v>
      </c>
      <c r="F210" s="29"/>
      <c r="K210" s="18"/>
    </row>
    <row r="211" spans="1:11" s="8" customFormat="1" ht="27.75" customHeight="1">
      <c r="A211" s="28">
        <v>24</v>
      </c>
      <c r="B211" s="247" t="s">
        <v>149</v>
      </c>
      <c r="C211" s="248" t="s">
        <v>149</v>
      </c>
      <c r="D211" s="249" t="s">
        <v>149</v>
      </c>
      <c r="E211" s="57">
        <v>9000</v>
      </c>
      <c r="F211" s="29"/>
      <c r="K211" s="18"/>
    </row>
    <row r="212" spans="1:11" s="8" customFormat="1" ht="27.75" customHeight="1">
      <c r="A212" s="28">
        <v>25</v>
      </c>
      <c r="B212" s="247" t="s">
        <v>150</v>
      </c>
      <c r="C212" s="248" t="s">
        <v>150</v>
      </c>
      <c r="D212" s="249" t="s">
        <v>150</v>
      </c>
      <c r="E212" s="57">
        <v>12000</v>
      </c>
      <c r="F212" s="29"/>
      <c r="K212" s="18"/>
    </row>
    <row r="213" spans="1:11" s="8" customFormat="1" ht="27.75" customHeight="1">
      <c r="A213" s="28">
        <v>26</v>
      </c>
      <c r="B213" s="247" t="s">
        <v>151</v>
      </c>
      <c r="C213" s="248" t="s">
        <v>151</v>
      </c>
      <c r="D213" s="249" t="s">
        <v>151</v>
      </c>
      <c r="E213" s="57">
        <v>15000</v>
      </c>
      <c r="F213" s="29"/>
      <c r="K213" s="18"/>
    </row>
    <row r="214" spans="1:11" s="8" customFormat="1" ht="27.75" customHeight="1">
      <c r="A214" s="28">
        <v>27</v>
      </c>
      <c r="B214" s="247" t="s">
        <v>152</v>
      </c>
      <c r="C214" s="248" t="s">
        <v>152</v>
      </c>
      <c r="D214" s="249" t="s">
        <v>152</v>
      </c>
      <c r="E214" s="57">
        <v>4000</v>
      </c>
      <c r="F214" s="29"/>
      <c r="K214" s="18"/>
    </row>
    <row r="215" spans="1:11" s="8" customFormat="1" ht="27.75" customHeight="1">
      <c r="A215" s="28">
        <v>28</v>
      </c>
      <c r="B215" s="247" t="s">
        <v>153</v>
      </c>
      <c r="C215" s="248" t="s">
        <v>153</v>
      </c>
      <c r="D215" s="249" t="s">
        <v>153</v>
      </c>
      <c r="E215" s="57">
        <v>5100</v>
      </c>
      <c r="F215" s="29"/>
      <c r="K215" s="18"/>
    </row>
    <row r="216" spans="1:11" s="8" customFormat="1" ht="27.75" customHeight="1">
      <c r="A216" s="28">
        <v>29</v>
      </c>
      <c r="B216" s="247" t="s">
        <v>154</v>
      </c>
      <c r="C216" s="248" t="s">
        <v>154</v>
      </c>
      <c r="D216" s="249" t="s">
        <v>154</v>
      </c>
      <c r="E216" s="57">
        <v>5100</v>
      </c>
      <c r="F216" s="29"/>
      <c r="K216" s="18"/>
    </row>
    <row r="217" spans="1:11" s="8" customFormat="1" ht="27.75" customHeight="1">
      <c r="A217" s="28">
        <v>30</v>
      </c>
      <c r="B217" s="247" t="s">
        <v>155</v>
      </c>
      <c r="C217" s="248" t="s">
        <v>155</v>
      </c>
      <c r="D217" s="249" t="s">
        <v>155</v>
      </c>
      <c r="E217" s="57">
        <v>4900</v>
      </c>
      <c r="F217" s="29"/>
      <c r="K217" s="18"/>
    </row>
    <row r="218" spans="1:11" s="8" customFormat="1" ht="27.75" customHeight="1">
      <c r="A218" s="28">
        <v>31</v>
      </c>
      <c r="B218" s="247" t="s">
        <v>156</v>
      </c>
      <c r="C218" s="248" t="s">
        <v>156</v>
      </c>
      <c r="D218" s="249" t="s">
        <v>156</v>
      </c>
      <c r="E218" s="57">
        <v>4400</v>
      </c>
      <c r="F218" s="29"/>
      <c r="K218" s="18"/>
    </row>
    <row r="219" spans="1:11" s="8" customFormat="1" ht="27.75" customHeight="1">
      <c r="A219" s="28">
        <v>32</v>
      </c>
      <c r="B219" s="247" t="s">
        <v>157</v>
      </c>
      <c r="C219" s="248" t="s">
        <v>157</v>
      </c>
      <c r="D219" s="249" t="s">
        <v>157</v>
      </c>
      <c r="E219" s="57">
        <v>5200</v>
      </c>
      <c r="F219" s="29"/>
      <c r="K219" s="18"/>
    </row>
    <row r="220" spans="1:11" s="8" customFormat="1" ht="27.75" customHeight="1">
      <c r="A220" s="28">
        <v>33</v>
      </c>
      <c r="B220" s="247" t="s">
        <v>158</v>
      </c>
      <c r="C220" s="248" t="s">
        <v>158</v>
      </c>
      <c r="D220" s="249" t="s">
        <v>158</v>
      </c>
      <c r="E220" s="57">
        <v>4800</v>
      </c>
      <c r="F220" s="29"/>
      <c r="K220" s="18"/>
    </row>
    <row r="221" spans="1:11" s="8" customFormat="1" ht="27.75" customHeight="1">
      <c r="A221" s="28">
        <v>34</v>
      </c>
      <c r="B221" s="247" t="s">
        <v>159</v>
      </c>
      <c r="C221" s="248" t="s">
        <v>159</v>
      </c>
      <c r="D221" s="249" t="s">
        <v>159</v>
      </c>
      <c r="E221" s="57">
        <v>5000</v>
      </c>
      <c r="F221" s="29"/>
      <c r="K221" s="18"/>
    </row>
    <row r="222" spans="1:11" s="8" customFormat="1" ht="27.75" customHeight="1">
      <c r="A222" s="28">
        <v>35</v>
      </c>
      <c r="B222" s="247" t="s">
        <v>160</v>
      </c>
      <c r="C222" s="248" t="s">
        <v>160</v>
      </c>
      <c r="D222" s="249" t="s">
        <v>160</v>
      </c>
      <c r="E222" s="57">
        <v>5500</v>
      </c>
      <c r="F222" s="29"/>
      <c r="K222" s="18"/>
    </row>
    <row r="223" spans="1:11" s="8" customFormat="1" ht="27.75" customHeight="1">
      <c r="A223" s="28">
        <v>36</v>
      </c>
      <c r="B223" s="247" t="s">
        <v>161</v>
      </c>
      <c r="C223" s="248" t="s">
        <v>161</v>
      </c>
      <c r="D223" s="249" t="s">
        <v>161</v>
      </c>
      <c r="E223" s="57">
        <v>4500</v>
      </c>
      <c r="F223" s="29"/>
      <c r="H223" s="8" t="s">
        <v>17</v>
      </c>
      <c r="K223" s="18"/>
    </row>
    <row r="224" spans="1:11" s="8" customFormat="1" ht="27.75" customHeight="1">
      <c r="A224" s="28">
        <v>37</v>
      </c>
      <c r="B224" s="247" t="s">
        <v>162</v>
      </c>
      <c r="C224" s="248" t="s">
        <v>162</v>
      </c>
      <c r="D224" s="249" t="s">
        <v>162</v>
      </c>
      <c r="E224" s="57">
        <v>5000</v>
      </c>
      <c r="F224" s="29"/>
      <c r="K224" s="18"/>
    </row>
    <row r="225" spans="1:11" s="8" customFormat="1" ht="27.75" customHeight="1">
      <c r="A225" s="28">
        <v>38</v>
      </c>
      <c r="B225" s="247" t="s">
        <v>163</v>
      </c>
      <c r="C225" s="248" t="s">
        <v>163</v>
      </c>
      <c r="D225" s="249" t="s">
        <v>163</v>
      </c>
      <c r="E225" s="57">
        <v>753000</v>
      </c>
      <c r="F225" s="29"/>
      <c r="K225" s="18"/>
    </row>
    <row r="226" spans="1:11" s="8" customFormat="1" ht="27.75" customHeight="1">
      <c r="A226" s="28">
        <v>39</v>
      </c>
      <c r="B226" s="247" t="s">
        <v>164</v>
      </c>
      <c r="C226" s="248" t="s">
        <v>164</v>
      </c>
      <c r="D226" s="249" t="s">
        <v>164</v>
      </c>
      <c r="E226" s="57">
        <v>983000</v>
      </c>
      <c r="F226" s="29"/>
      <c r="K226" s="18"/>
    </row>
    <row r="227" spans="1:11" s="8" customFormat="1" ht="19.5" customHeight="1">
      <c r="A227" s="28">
        <v>40</v>
      </c>
      <c r="B227" s="247" t="s">
        <v>165</v>
      </c>
      <c r="C227" s="248" t="s">
        <v>165</v>
      </c>
      <c r="D227" s="249" t="s">
        <v>165</v>
      </c>
      <c r="E227" s="57">
        <v>793000</v>
      </c>
      <c r="F227" s="29"/>
      <c r="K227" s="18"/>
    </row>
    <row r="228" spans="1:11" s="8" customFormat="1" ht="16.5" customHeight="1">
      <c r="A228" s="28">
        <v>41</v>
      </c>
      <c r="B228" s="247" t="s">
        <v>166</v>
      </c>
      <c r="C228" s="248" t="s">
        <v>166</v>
      </c>
      <c r="D228" s="249" t="s">
        <v>166</v>
      </c>
      <c r="E228" s="57">
        <v>662000</v>
      </c>
      <c r="F228" s="29"/>
      <c r="K228" s="18"/>
    </row>
    <row r="229" spans="1:11" s="8" customFormat="1" ht="12" customHeight="1">
      <c r="A229" s="28">
        <v>42</v>
      </c>
      <c r="B229" s="247" t="s">
        <v>167</v>
      </c>
      <c r="C229" s="248" t="s">
        <v>167</v>
      </c>
      <c r="D229" s="249" t="s">
        <v>167</v>
      </c>
      <c r="E229" s="57">
        <v>953000</v>
      </c>
      <c r="F229" s="29"/>
      <c r="K229" s="18"/>
    </row>
    <row r="230" spans="1:11" s="8" customFormat="1" ht="12.75">
      <c r="A230" s="28">
        <v>43</v>
      </c>
      <c r="B230" s="247" t="s">
        <v>168</v>
      </c>
      <c r="C230" s="248" t="s">
        <v>168</v>
      </c>
      <c r="D230" s="249" t="s">
        <v>168</v>
      </c>
      <c r="E230" s="57">
        <v>893000</v>
      </c>
      <c r="F230" s="29"/>
      <c r="K230" s="18"/>
    </row>
    <row r="231" spans="1:11" s="8" customFormat="1" ht="12.75">
      <c r="A231" s="28">
        <v>44</v>
      </c>
      <c r="B231" s="247" t="s">
        <v>169</v>
      </c>
      <c r="C231" s="248" t="s">
        <v>169</v>
      </c>
      <c r="D231" s="249" t="s">
        <v>169</v>
      </c>
      <c r="E231" s="57">
        <v>773000</v>
      </c>
      <c r="F231" s="29"/>
      <c r="K231" s="18"/>
    </row>
    <row r="232" spans="1:11" s="8" customFormat="1" ht="26.25" customHeight="1">
      <c r="A232" s="28">
        <v>45</v>
      </c>
      <c r="B232" s="247" t="s">
        <v>170</v>
      </c>
      <c r="C232" s="248" t="s">
        <v>170</v>
      </c>
      <c r="D232" s="249" t="s">
        <v>170</v>
      </c>
      <c r="E232" s="57">
        <v>993000</v>
      </c>
      <c r="F232" s="29"/>
      <c r="K232" s="18"/>
    </row>
    <row r="233" spans="1:11" s="8" customFormat="1" ht="12.75">
      <c r="A233" s="28">
        <v>46</v>
      </c>
      <c r="B233" s="247" t="s">
        <v>171</v>
      </c>
      <c r="C233" s="248" t="s">
        <v>171</v>
      </c>
      <c r="D233" s="249" t="s">
        <v>171</v>
      </c>
      <c r="E233" s="57">
        <v>662000</v>
      </c>
      <c r="F233" s="29"/>
      <c r="K233" s="18"/>
    </row>
    <row r="234" spans="1:11" s="8" customFormat="1" ht="27.75" customHeight="1">
      <c r="A234" s="28">
        <v>47</v>
      </c>
      <c r="B234" s="247" t="s">
        <v>172</v>
      </c>
      <c r="C234" s="248" t="s">
        <v>172</v>
      </c>
      <c r="D234" s="249" t="s">
        <v>172</v>
      </c>
      <c r="E234" s="57">
        <v>873000</v>
      </c>
      <c r="F234" s="29"/>
      <c r="K234" s="18"/>
    </row>
    <row r="235" spans="1:11" s="8" customFormat="1" ht="27.75" customHeight="1">
      <c r="A235" s="28">
        <v>48</v>
      </c>
      <c r="B235" s="247" t="s">
        <v>173</v>
      </c>
      <c r="C235" s="248" t="s">
        <v>173</v>
      </c>
      <c r="D235" s="249" t="s">
        <v>173</v>
      </c>
      <c r="E235" s="57">
        <v>863000</v>
      </c>
      <c r="F235" s="29"/>
      <c r="K235" s="18"/>
    </row>
    <row r="236" spans="1:11" s="8" customFormat="1" ht="12.75">
      <c r="A236" s="28">
        <v>49</v>
      </c>
      <c r="B236" s="247" t="s">
        <v>236</v>
      </c>
      <c r="C236" s="248"/>
      <c r="D236" s="249"/>
      <c r="E236" s="102">
        <v>1000</v>
      </c>
      <c r="F236" s="29"/>
      <c r="K236" s="18"/>
    </row>
    <row r="237" spans="1:11" s="8" customFormat="1" ht="12.75">
      <c r="A237" s="165">
        <v>50</v>
      </c>
      <c r="B237" s="329" t="s">
        <v>238</v>
      </c>
      <c r="C237" s="330"/>
      <c r="D237" s="331"/>
      <c r="E237" s="166">
        <v>1000</v>
      </c>
      <c r="F237" s="29"/>
      <c r="K237" s="18"/>
    </row>
    <row r="238" spans="1:11" s="8" customFormat="1" ht="12.75">
      <c r="A238" s="165">
        <v>51</v>
      </c>
      <c r="B238" s="329" t="s">
        <v>239</v>
      </c>
      <c r="C238" s="330"/>
      <c r="D238" s="331"/>
      <c r="E238" s="102">
        <v>1000</v>
      </c>
      <c r="F238" s="29"/>
      <c r="K238" s="18"/>
    </row>
    <row r="239" spans="1:11" s="8" customFormat="1" ht="12.75">
      <c r="A239" s="167">
        <v>52</v>
      </c>
      <c r="B239" s="271" t="s">
        <v>237</v>
      </c>
      <c r="C239" s="272"/>
      <c r="D239" s="273"/>
      <c r="E239" s="166">
        <v>1000</v>
      </c>
      <c r="F239" s="29"/>
      <c r="K239" s="18"/>
    </row>
    <row r="240" spans="1:11" s="8" customFormat="1" ht="25.5" customHeight="1">
      <c r="A240" s="28">
        <v>53</v>
      </c>
      <c r="B240" s="429" t="s">
        <v>240</v>
      </c>
      <c r="C240" s="429"/>
      <c r="D240" s="429"/>
      <c r="E240" s="102">
        <v>1000</v>
      </c>
      <c r="F240" s="29"/>
      <c r="K240" s="18"/>
    </row>
    <row r="241" spans="1:11" s="8" customFormat="1" ht="25.5" customHeight="1">
      <c r="A241" s="28">
        <v>54</v>
      </c>
      <c r="B241" s="429" t="s">
        <v>241</v>
      </c>
      <c r="C241" s="429"/>
      <c r="D241" s="429"/>
      <c r="E241" s="102">
        <v>1000</v>
      </c>
      <c r="F241" s="29"/>
      <c r="K241" s="18"/>
    </row>
    <row r="242" spans="1:11" s="8" customFormat="1" ht="13.5" thickBot="1">
      <c r="A242" s="56">
        <v>55</v>
      </c>
      <c r="B242" s="434" t="s">
        <v>272</v>
      </c>
      <c r="C242" s="434"/>
      <c r="D242" s="434"/>
      <c r="E242" s="99">
        <v>100</v>
      </c>
      <c r="F242" s="29"/>
      <c r="K242" s="18"/>
    </row>
    <row r="243" spans="1:11" ht="19.5" thickBot="1">
      <c r="A243" s="438" t="s">
        <v>16</v>
      </c>
      <c r="B243" s="439"/>
      <c r="C243" s="439"/>
      <c r="D243" s="440"/>
      <c r="E243" s="205">
        <f>E166+E52+E13+E10</f>
        <v>126546584</v>
      </c>
      <c r="I243" s="3"/>
      <c r="K243" s="3"/>
    </row>
    <row r="244" spans="1:11" ht="30.75" customHeight="1">
      <c r="A244" s="421" t="s">
        <v>212</v>
      </c>
      <c r="B244" s="422"/>
      <c r="C244" s="422"/>
      <c r="D244" s="422"/>
      <c r="E244" s="422"/>
      <c r="K244" s="3"/>
    </row>
    <row r="245" spans="1:11" s="23" customFormat="1" ht="18" customHeight="1">
      <c r="A245" s="435" t="s">
        <v>30</v>
      </c>
      <c r="B245" s="436"/>
      <c r="C245" s="436"/>
      <c r="D245" s="436"/>
      <c r="E245" s="437"/>
      <c r="K245" s="24"/>
    </row>
    <row r="246" spans="1:11" s="23" customFormat="1" ht="5.25" customHeight="1">
      <c r="A246" s="65"/>
      <c r="B246" s="65"/>
      <c r="C246" s="65"/>
      <c r="D246" s="65"/>
      <c r="E246" s="65"/>
      <c r="K246" s="24"/>
    </row>
    <row r="247" spans="1:11" ht="27.75" customHeight="1">
      <c r="A247" s="66" t="s">
        <v>1</v>
      </c>
      <c r="B247" s="66" t="s">
        <v>65</v>
      </c>
      <c r="C247" s="67" t="s">
        <v>29</v>
      </c>
      <c r="D247" s="64"/>
      <c r="E247" s="63"/>
      <c r="K247" s="3"/>
    </row>
    <row r="248" spans="1:11" ht="13.5" customHeight="1" thickBot="1">
      <c r="A248" s="49">
        <v>0</v>
      </c>
      <c r="B248" s="49">
        <v>1</v>
      </c>
      <c r="C248" s="49">
        <v>2</v>
      </c>
      <c r="D248" s="49"/>
      <c r="E248" s="50"/>
      <c r="K248" s="3"/>
    </row>
    <row r="249" spans="1:11" ht="17.25" customHeight="1">
      <c r="A249" s="47" t="s">
        <v>5</v>
      </c>
      <c r="B249" s="430" t="s">
        <v>6</v>
      </c>
      <c r="C249" s="431"/>
      <c r="D249" s="432"/>
      <c r="E249" s="46">
        <v>0</v>
      </c>
      <c r="K249" s="3"/>
    </row>
    <row r="250" spans="1:5" ht="14.25" customHeight="1">
      <c r="A250" s="70" t="s">
        <v>9</v>
      </c>
      <c r="B250" s="441" t="s">
        <v>20</v>
      </c>
      <c r="C250" s="442"/>
      <c r="D250" s="443"/>
      <c r="E250" s="71">
        <f>E251+E253+E255+E265+E267+E273+E275</f>
        <v>15771961</v>
      </c>
    </row>
    <row r="251" spans="1:5" ht="12.75">
      <c r="A251" s="420" t="s">
        <v>85</v>
      </c>
      <c r="B251" s="420"/>
      <c r="C251" s="420"/>
      <c r="D251" s="420"/>
      <c r="E251" s="73">
        <f>SUM(E252:E252)</f>
        <v>126000</v>
      </c>
    </row>
    <row r="252" spans="1:6" ht="12.75">
      <c r="A252" s="39">
        <v>1</v>
      </c>
      <c r="B252" s="247" t="s">
        <v>243</v>
      </c>
      <c r="C252" s="248"/>
      <c r="D252" s="249"/>
      <c r="E252" s="76">
        <v>126000</v>
      </c>
      <c r="F252" s="29"/>
    </row>
    <row r="253" spans="1:5" s="29" customFormat="1" ht="12.75">
      <c r="A253" s="423" t="s">
        <v>118</v>
      </c>
      <c r="B253" s="327"/>
      <c r="C253" s="327"/>
      <c r="D253" s="327"/>
      <c r="E253" s="84">
        <f>SUM(E254)</f>
        <v>200000</v>
      </c>
    </row>
    <row r="254" spans="1:5" s="29" customFormat="1" ht="12.75">
      <c r="A254" s="39">
        <v>1</v>
      </c>
      <c r="B254" s="263" t="s">
        <v>186</v>
      </c>
      <c r="C254" s="264"/>
      <c r="D254" s="265"/>
      <c r="E254" s="98">
        <v>200000</v>
      </c>
    </row>
    <row r="255" spans="1:5" ht="12.75">
      <c r="A255" s="423" t="s">
        <v>22</v>
      </c>
      <c r="B255" s="327"/>
      <c r="C255" s="327"/>
      <c r="D255" s="327"/>
      <c r="E255" s="84">
        <f>SUM(E256:E264)</f>
        <v>1206750</v>
      </c>
    </row>
    <row r="256" spans="1:5" s="29" customFormat="1" ht="27.75" customHeight="1">
      <c r="A256" s="195">
        <v>1</v>
      </c>
      <c r="B256" s="244" t="s">
        <v>342</v>
      </c>
      <c r="C256" s="245"/>
      <c r="D256" s="246"/>
      <c r="E256" s="196">
        <v>833200</v>
      </c>
    </row>
    <row r="257" spans="1:5" s="29" customFormat="1" ht="27.75" customHeight="1">
      <c r="A257" s="28">
        <v>2</v>
      </c>
      <c r="B257" s="247" t="s">
        <v>254</v>
      </c>
      <c r="C257" s="248" t="s">
        <v>254</v>
      </c>
      <c r="D257" s="249" t="s">
        <v>254</v>
      </c>
      <c r="E257" s="57">
        <v>97000</v>
      </c>
    </row>
    <row r="258" spans="1:5" s="29" customFormat="1" ht="27.75" customHeight="1">
      <c r="A258" s="28">
        <v>3</v>
      </c>
      <c r="B258" s="247" t="s">
        <v>255</v>
      </c>
      <c r="C258" s="248" t="s">
        <v>255</v>
      </c>
      <c r="D258" s="249" t="s">
        <v>255</v>
      </c>
      <c r="E258" s="57">
        <v>23000</v>
      </c>
    </row>
    <row r="259" spans="1:5" s="29" customFormat="1" ht="27.75" customHeight="1">
      <c r="A259" s="28">
        <v>4</v>
      </c>
      <c r="B259" s="247" t="s">
        <v>256</v>
      </c>
      <c r="C259" s="248" t="s">
        <v>256</v>
      </c>
      <c r="D259" s="249" t="s">
        <v>256</v>
      </c>
      <c r="E259" s="57">
        <v>32200</v>
      </c>
    </row>
    <row r="260" spans="1:5" s="29" customFormat="1" ht="27.75" customHeight="1">
      <c r="A260" s="28">
        <v>5</v>
      </c>
      <c r="B260" s="247" t="s">
        <v>257</v>
      </c>
      <c r="C260" s="248" t="s">
        <v>257</v>
      </c>
      <c r="D260" s="249" t="s">
        <v>257</v>
      </c>
      <c r="E260" s="57">
        <v>23600</v>
      </c>
    </row>
    <row r="261" spans="1:5" s="29" customFormat="1" ht="29.25" customHeight="1">
      <c r="A261" s="28">
        <v>6</v>
      </c>
      <c r="B261" s="247" t="s">
        <v>311</v>
      </c>
      <c r="C261" s="248" t="s">
        <v>311</v>
      </c>
      <c r="D261" s="249" t="s">
        <v>311</v>
      </c>
      <c r="E261" s="57">
        <v>119150</v>
      </c>
    </row>
    <row r="262" spans="1:5" s="29" customFormat="1" ht="26.25" customHeight="1">
      <c r="A262" s="28">
        <v>7</v>
      </c>
      <c r="B262" s="247" t="s">
        <v>312</v>
      </c>
      <c r="C262" s="248" t="s">
        <v>312</v>
      </c>
      <c r="D262" s="249" t="s">
        <v>312</v>
      </c>
      <c r="E262" s="57">
        <v>30700</v>
      </c>
    </row>
    <row r="263" spans="1:5" s="29" customFormat="1" ht="25.5" customHeight="1">
      <c r="A263" s="28">
        <v>8</v>
      </c>
      <c r="B263" s="247" t="s">
        <v>313</v>
      </c>
      <c r="C263" s="248"/>
      <c r="D263" s="249"/>
      <c r="E263" s="57">
        <v>34100</v>
      </c>
    </row>
    <row r="264" spans="1:5" s="29" customFormat="1" ht="28.5" customHeight="1">
      <c r="A264" s="28">
        <v>9</v>
      </c>
      <c r="B264" s="247" t="s">
        <v>314</v>
      </c>
      <c r="C264" s="248" t="s">
        <v>314</v>
      </c>
      <c r="D264" s="249" t="s">
        <v>314</v>
      </c>
      <c r="E264" s="57">
        <v>13800</v>
      </c>
    </row>
    <row r="265" spans="1:5" ht="12.75">
      <c r="A265" s="425" t="s">
        <v>37</v>
      </c>
      <c r="B265" s="426"/>
      <c r="C265" s="426"/>
      <c r="D265" s="377"/>
      <c r="E265" s="109">
        <f>SUM(E266)</f>
        <v>245400</v>
      </c>
    </row>
    <row r="266" spans="1:5" s="29" customFormat="1" ht="25.5" customHeight="1">
      <c r="A266" s="28">
        <v>1</v>
      </c>
      <c r="B266" s="247" t="s">
        <v>202</v>
      </c>
      <c r="C266" s="248"/>
      <c r="D266" s="249"/>
      <c r="E266" s="57">
        <v>245400</v>
      </c>
    </row>
    <row r="267" spans="1:5" ht="12.75" customHeight="1">
      <c r="A267" s="423" t="s">
        <v>107</v>
      </c>
      <c r="B267" s="327"/>
      <c r="C267" s="327"/>
      <c r="D267" s="327"/>
      <c r="E267" s="81">
        <f>SUM(E268:E272)</f>
        <v>275100</v>
      </c>
    </row>
    <row r="268" spans="1:5" s="29" customFormat="1" ht="25.5" customHeight="1">
      <c r="A268" s="28">
        <v>1</v>
      </c>
      <c r="B268" s="328" t="s">
        <v>244</v>
      </c>
      <c r="C268" s="328"/>
      <c r="D268" s="328"/>
      <c r="E268" s="168">
        <v>120000</v>
      </c>
    </row>
    <row r="269" spans="1:5" s="29" customFormat="1" ht="12.75">
      <c r="A269" s="28">
        <v>2</v>
      </c>
      <c r="B269" s="328" t="s">
        <v>245</v>
      </c>
      <c r="C269" s="328"/>
      <c r="D269" s="328"/>
      <c r="E269" s="168">
        <v>17000</v>
      </c>
    </row>
    <row r="270" spans="1:5" s="29" customFormat="1" ht="12.75">
      <c r="A270" s="28">
        <v>3</v>
      </c>
      <c r="B270" s="328" t="s">
        <v>246</v>
      </c>
      <c r="C270" s="328"/>
      <c r="D270" s="328"/>
      <c r="E270" s="168">
        <v>120000</v>
      </c>
    </row>
    <row r="271" spans="1:5" s="29" customFormat="1" ht="12.75">
      <c r="A271" s="28">
        <v>4</v>
      </c>
      <c r="B271" s="247" t="s">
        <v>247</v>
      </c>
      <c r="C271" s="248" t="s">
        <v>247</v>
      </c>
      <c r="D271" s="249" t="s">
        <v>247</v>
      </c>
      <c r="E271" s="168">
        <v>14000</v>
      </c>
    </row>
    <row r="272" spans="1:5" s="29" customFormat="1" ht="12.75">
      <c r="A272" s="28">
        <v>5</v>
      </c>
      <c r="B272" s="247" t="s">
        <v>248</v>
      </c>
      <c r="C272" s="248" t="s">
        <v>248</v>
      </c>
      <c r="D272" s="249" t="s">
        <v>248</v>
      </c>
      <c r="E272" s="168">
        <v>4100</v>
      </c>
    </row>
    <row r="273" spans="1:5" s="29" customFormat="1" ht="12.75" customHeight="1">
      <c r="A273" s="327" t="s">
        <v>75</v>
      </c>
      <c r="B273" s="327"/>
      <c r="C273" s="327"/>
      <c r="D273" s="433"/>
      <c r="E273" s="127">
        <f>SUM(E274)</f>
        <v>0</v>
      </c>
    </row>
    <row r="274" spans="1:5" s="29" customFormat="1" ht="12.75" customHeight="1">
      <c r="A274" s="28"/>
      <c r="B274" s="247"/>
      <c r="C274" s="248"/>
      <c r="D274" s="249"/>
      <c r="E274" s="57"/>
    </row>
    <row r="275" spans="1:5" ht="17.25" customHeight="1">
      <c r="A275" s="327" t="s">
        <v>110</v>
      </c>
      <c r="B275" s="327"/>
      <c r="C275" s="327"/>
      <c r="D275" s="327"/>
      <c r="E275" s="84">
        <f>SUM(E276:E278)</f>
        <v>13718711</v>
      </c>
    </row>
    <row r="276" spans="1:5" s="29" customFormat="1" ht="39" customHeight="1">
      <c r="A276" s="28">
        <v>1</v>
      </c>
      <c r="B276" s="332" t="s">
        <v>263</v>
      </c>
      <c r="C276" s="333" t="s">
        <v>263</v>
      </c>
      <c r="D276" s="334" t="s">
        <v>263</v>
      </c>
      <c r="E276" s="169">
        <v>5770148</v>
      </c>
    </row>
    <row r="277" spans="1:5" s="29" customFormat="1" ht="39" customHeight="1">
      <c r="A277" s="28">
        <v>2</v>
      </c>
      <c r="B277" s="332" t="s">
        <v>264</v>
      </c>
      <c r="C277" s="333"/>
      <c r="D277" s="334"/>
      <c r="E277" s="150">
        <v>7947563</v>
      </c>
    </row>
    <row r="278" spans="1:5" s="29" customFormat="1" ht="34.5" customHeight="1">
      <c r="A278" s="195">
        <v>3</v>
      </c>
      <c r="B278" s="335" t="s">
        <v>230</v>
      </c>
      <c r="C278" s="336"/>
      <c r="D278" s="337"/>
      <c r="E278" s="214">
        <v>1000</v>
      </c>
    </row>
    <row r="279" spans="1:5" ht="27" customHeight="1">
      <c r="A279" s="45" t="s">
        <v>11</v>
      </c>
      <c r="B279" s="344" t="s">
        <v>66</v>
      </c>
      <c r="C279" s="344"/>
      <c r="D279" s="344"/>
      <c r="E279" s="71">
        <f>E280+E282+E286+E291+E294+E296</f>
        <v>2099300</v>
      </c>
    </row>
    <row r="280" spans="1:5" ht="12.75">
      <c r="A280" s="358" t="s">
        <v>118</v>
      </c>
      <c r="B280" s="359"/>
      <c r="C280" s="359"/>
      <c r="D280" s="360"/>
      <c r="E280" s="72">
        <f>SUM(E281)</f>
        <v>8700</v>
      </c>
    </row>
    <row r="281" spans="1:5" s="29" customFormat="1" ht="12.75">
      <c r="A281" s="28">
        <v>1</v>
      </c>
      <c r="B281" s="247" t="s">
        <v>187</v>
      </c>
      <c r="C281" s="248"/>
      <c r="D281" s="249"/>
      <c r="E281" s="51">
        <v>8700</v>
      </c>
    </row>
    <row r="282" spans="1:5" ht="12.75">
      <c r="A282" s="358" t="s">
        <v>22</v>
      </c>
      <c r="B282" s="359"/>
      <c r="C282" s="359"/>
      <c r="D282" s="360"/>
      <c r="E282" s="72">
        <f>SUM(E283:E285)</f>
        <v>142900</v>
      </c>
    </row>
    <row r="283" spans="1:6" ht="12.75">
      <c r="A283" s="28">
        <v>1</v>
      </c>
      <c r="B283" s="247" t="s">
        <v>139</v>
      </c>
      <c r="C283" s="248"/>
      <c r="D283" s="249"/>
      <c r="E283" s="51">
        <v>134500</v>
      </c>
      <c r="F283" s="29"/>
    </row>
    <row r="284" spans="1:6" ht="25.5" customHeight="1">
      <c r="A284" s="28">
        <v>2</v>
      </c>
      <c r="B284" s="247" t="s">
        <v>253</v>
      </c>
      <c r="C284" s="248"/>
      <c r="D284" s="249"/>
      <c r="E284" s="51">
        <v>3600</v>
      </c>
      <c r="F284" s="29"/>
    </row>
    <row r="285" spans="1:6" ht="25.5" customHeight="1">
      <c r="A285" s="100">
        <v>3</v>
      </c>
      <c r="B285" s="247" t="s">
        <v>250</v>
      </c>
      <c r="C285" s="248"/>
      <c r="D285" s="249"/>
      <c r="E285" s="101">
        <v>4800</v>
      </c>
      <c r="F285" s="29"/>
    </row>
    <row r="286" spans="1:5" ht="12.75">
      <c r="A286" s="358" t="s">
        <v>37</v>
      </c>
      <c r="B286" s="359"/>
      <c r="C286" s="359"/>
      <c r="D286" s="360"/>
      <c r="E286" s="72">
        <f>SUM(E287:E290)</f>
        <v>695700</v>
      </c>
    </row>
    <row r="287" spans="1:5" ht="24.75" customHeight="1">
      <c r="A287" s="100">
        <v>1</v>
      </c>
      <c r="B287" s="247" t="s">
        <v>249</v>
      </c>
      <c r="C287" s="248"/>
      <c r="D287" s="249"/>
      <c r="E287" s="101">
        <v>1800</v>
      </c>
    </row>
    <row r="288" spans="1:5" ht="12.75">
      <c r="A288" s="100">
        <v>2</v>
      </c>
      <c r="B288" s="247" t="s">
        <v>200</v>
      </c>
      <c r="C288" s="248"/>
      <c r="D288" s="249"/>
      <c r="E288" s="101">
        <v>165000</v>
      </c>
    </row>
    <row r="289" spans="1:5" ht="12.75">
      <c r="A289" s="100">
        <v>3</v>
      </c>
      <c r="B289" s="247" t="s">
        <v>130</v>
      </c>
      <c r="C289" s="248"/>
      <c r="D289" s="249"/>
      <c r="E289" s="207">
        <v>247400</v>
      </c>
    </row>
    <row r="290" spans="1:5" ht="25.5" customHeight="1">
      <c r="A290" s="100">
        <v>4</v>
      </c>
      <c r="B290" s="247" t="s">
        <v>182</v>
      </c>
      <c r="C290" s="248"/>
      <c r="D290" s="249"/>
      <c r="E290" s="207">
        <v>281500</v>
      </c>
    </row>
    <row r="291" spans="1:5" ht="12.75" customHeight="1">
      <c r="A291" s="358" t="s">
        <v>107</v>
      </c>
      <c r="B291" s="359"/>
      <c r="C291" s="359"/>
      <c r="D291" s="360"/>
      <c r="E291" s="85">
        <f>SUM(E292:E293)</f>
        <v>17000</v>
      </c>
    </row>
    <row r="292" spans="1:5" s="29" customFormat="1" ht="12.75">
      <c r="A292" s="28">
        <v>1</v>
      </c>
      <c r="B292" s="247" t="s">
        <v>265</v>
      </c>
      <c r="C292" s="248"/>
      <c r="D292" s="249"/>
      <c r="E292" s="170">
        <v>6000</v>
      </c>
    </row>
    <row r="293" spans="1:5" s="29" customFormat="1" ht="25.5" customHeight="1">
      <c r="A293" s="28">
        <v>2</v>
      </c>
      <c r="B293" s="247" t="s">
        <v>266</v>
      </c>
      <c r="C293" s="248"/>
      <c r="D293" s="249"/>
      <c r="E293" s="170">
        <v>11000</v>
      </c>
    </row>
    <row r="294" spans="1:5" ht="12.75" customHeight="1">
      <c r="A294" s="358" t="s">
        <v>75</v>
      </c>
      <c r="B294" s="359"/>
      <c r="C294" s="359"/>
      <c r="D294" s="360"/>
      <c r="E294" s="87">
        <f>SUM(E295:E295)</f>
        <v>369000</v>
      </c>
    </row>
    <row r="295" spans="1:5" ht="25.5" customHeight="1">
      <c r="A295" s="100">
        <v>1</v>
      </c>
      <c r="B295" s="247" t="s">
        <v>132</v>
      </c>
      <c r="C295" s="248"/>
      <c r="D295" s="249"/>
      <c r="E295" s="171">
        <v>369000</v>
      </c>
    </row>
    <row r="296" spans="1:5" ht="12.75">
      <c r="A296" s="376" t="s">
        <v>10</v>
      </c>
      <c r="B296" s="377"/>
      <c r="C296" s="427" t="s">
        <v>7</v>
      </c>
      <c r="D296" s="428"/>
      <c r="E296" s="90">
        <f>SUM(E297:E298)</f>
        <v>866000</v>
      </c>
    </row>
    <row r="297" spans="1:5" ht="28.5" customHeight="1">
      <c r="A297" s="165">
        <v>1</v>
      </c>
      <c r="B297" s="247" t="s">
        <v>189</v>
      </c>
      <c r="C297" s="248"/>
      <c r="D297" s="249"/>
      <c r="E297" s="172">
        <v>850500</v>
      </c>
    </row>
    <row r="298" spans="1:6" ht="39.75" customHeight="1">
      <c r="A298" s="28">
        <v>2</v>
      </c>
      <c r="B298" s="247" t="s">
        <v>190</v>
      </c>
      <c r="C298" s="248"/>
      <c r="D298" s="249"/>
      <c r="E298" s="51">
        <v>15500</v>
      </c>
      <c r="F298" s="29"/>
    </row>
    <row r="299" spans="1:24" ht="41.25" customHeight="1">
      <c r="A299" s="45" t="s">
        <v>13</v>
      </c>
      <c r="B299" s="344" t="s">
        <v>74</v>
      </c>
      <c r="C299" s="344"/>
      <c r="D299" s="344"/>
      <c r="E299" s="69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27.75" customHeight="1">
      <c r="A300" s="45" t="s">
        <v>14</v>
      </c>
      <c r="B300" s="344" t="s">
        <v>73</v>
      </c>
      <c r="C300" s="344"/>
      <c r="D300" s="344"/>
      <c r="E300" s="71">
        <f>E301+E311+E328+E324+E351</f>
        <v>43639610</v>
      </c>
      <c r="G300" s="25"/>
      <c r="H300" s="25"/>
      <c r="I300" s="25"/>
      <c r="J300" s="25"/>
      <c r="K300" s="26"/>
      <c r="L300" s="27"/>
      <c r="M300" s="424"/>
      <c r="N300" s="424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14" ht="17.25" customHeight="1">
      <c r="A301" s="341" t="s">
        <v>22</v>
      </c>
      <c r="B301" s="342"/>
      <c r="C301" s="342"/>
      <c r="D301" s="343"/>
      <c r="E301" s="48">
        <f>SUM(E302:E310)</f>
        <v>6256550</v>
      </c>
      <c r="N301" s="27"/>
    </row>
    <row r="302" spans="1:14" ht="12.75" customHeight="1">
      <c r="A302" s="195">
        <v>1</v>
      </c>
      <c r="B302" s="369" t="s">
        <v>71</v>
      </c>
      <c r="C302" s="370"/>
      <c r="D302" s="371"/>
      <c r="E302" s="239">
        <v>2900000</v>
      </c>
      <c r="N302" s="27"/>
    </row>
    <row r="303" spans="1:14" ht="18">
      <c r="A303" s="163">
        <v>2</v>
      </c>
      <c r="B303" s="247" t="s">
        <v>72</v>
      </c>
      <c r="C303" s="248"/>
      <c r="D303" s="249"/>
      <c r="E303" s="30">
        <v>2740400</v>
      </c>
      <c r="N303" s="89"/>
    </row>
    <row r="304" spans="1:14" ht="18">
      <c r="A304" s="230">
        <v>3</v>
      </c>
      <c r="B304" s="244" t="s">
        <v>309</v>
      </c>
      <c r="C304" s="245"/>
      <c r="D304" s="246"/>
      <c r="E304" s="240">
        <v>500000</v>
      </c>
      <c r="N304" s="89"/>
    </row>
    <row r="305" spans="1:5" ht="25.5" customHeight="1">
      <c r="A305" s="162">
        <v>4</v>
      </c>
      <c r="B305" s="247" t="s">
        <v>76</v>
      </c>
      <c r="C305" s="248" t="s">
        <v>76</v>
      </c>
      <c r="D305" s="249" t="s">
        <v>76</v>
      </c>
      <c r="E305" s="102">
        <v>24300</v>
      </c>
    </row>
    <row r="306" spans="1:5" ht="27" customHeight="1">
      <c r="A306" s="162">
        <v>5</v>
      </c>
      <c r="B306" s="247" t="s">
        <v>77</v>
      </c>
      <c r="C306" s="248" t="s">
        <v>77</v>
      </c>
      <c r="D306" s="249" t="s">
        <v>77</v>
      </c>
      <c r="E306" s="102">
        <v>23000</v>
      </c>
    </row>
    <row r="307" spans="1:5" ht="25.5" customHeight="1">
      <c r="A307" s="162">
        <v>6</v>
      </c>
      <c r="B307" s="247" t="s">
        <v>78</v>
      </c>
      <c r="C307" s="248"/>
      <c r="D307" s="249"/>
      <c r="E307" s="102">
        <v>25000</v>
      </c>
    </row>
    <row r="308" spans="1:5" ht="30" customHeight="1">
      <c r="A308" s="163">
        <v>7</v>
      </c>
      <c r="B308" s="247" t="s">
        <v>79</v>
      </c>
      <c r="C308" s="248" t="s">
        <v>79</v>
      </c>
      <c r="D308" s="249" t="s">
        <v>79</v>
      </c>
      <c r="E308" s="102">
        <v>12100</v>
      </c>
    </row>
    <row r="309" spans="1:5" s="29" customFormat="1" ht="30" customHeight="1">
      <c r="A309" s="28">
        <v>8</v>
      </c>
      <c r="B309" s="247" t="s">
        <v>209</v>
      </c>
      <c r="C309" s="248"/>
      <c r="D309" s="249"/>
      <c r="E309" s="102">
        <v>26000</v>
      </c>
    </row>
    <row r="310" spans="1:5" s="29" customFormat="1" ht="30" customHeight="1">
      <c r="A310" s="28">
        <v>9</v>
      </c>
      <c r="B310" s="338" t="s">
        <v>315</v>
      </c>
      <c r="C310" s="339"/>
      <c r="D310" s="340"/>
      <c r="E310" s="102">
        <v>5750</v>
      </c>
    </row>
    <row r="311" spans="1:5" ht="12.75">
      <c r="A311" s="355" t="s">
        <v>37</v>
      </c>
      <c r="B311" s="356"/>
      <c r="C311" s="356"/>
      <c r="D311" s="357"/>
      <c r="E311" s="48">
        <f>SUM(E312:E323)</f>
        <v>11364960</v>
      </c>
    </row>
    <row r="312" spans="1:5" ht="12.75">
      <c r="A312" s="195">
        <v>1</v>
      </c>
      <c r="B312" s="244" t="s">
        <v>201</v>
      </c>
      <c r="C312" s="245"/>
      <c r="D312" s="246"/>
      <c r="E312" s="241">
        <v>300000</v>
      </c>
    </row>
    <row r="313" spans="1:5" ht="25.5" customHeight="1">
      <c r="A313" s="28">
        <v>2</v>
      </c>
      <c r="B313" s="247" t="s">
        <v>203</v>
      </c>
      <c r="C313" s="248"/>
      <c r="D313" s="249"/>
      <c r="E313" s="102">
        <v>86000</v>
      </c>
    </row>
    <row r="314" spans="1:5" ht="25.5" customHeight="1">
      <c r="A314" s="28">
        <v>3</v>
      </c>
      <c r="B314" s="247" t="s">
        <v>204</v>
      </c>
      <c r="C314" s="248"/>
      <c r="D314" s="249"/>
      <c r="E314" s="102">
        <v>24000</v>
      </c>
    </row>
    <row r="315" spans="1:5" ht="30.75" customHeight="1">
      <c r="A315" s="195">
        <v>4</v>
      </c>
      <c r="B315" s="244" t="s">
        <v>185</v>
      </c>
      <c r="C315" s="245"/>
      <c r="D315" s="246"/>
      <c r="E315" s="241">
        <v>100000</v>
      </c>
    </row>
    <row r="316" spans="1:6" ht="24" customHeight="1">
      <c r="A316" s="242">
        <v>5</v>
      </c>
      <c r="B316" s="266" t="s">
        <v>113</v>
      </c>
      <c r="C316" s="267"/>
      <c r="D316" s="268"/>
      <c r="E316" s="241">
        <v>10120200</v>
      </c>
      <c r="F316" s="29"/>
    </row>
    <row r="317" spans="1:6" ht="28.5" customHeight="1">
      <c r="A317" s="173">
        <v>6</v>
      </c>
      <c r="B317" s="247" t="s">
        <v>135</v>
      </c>
      <c r="C317" s="248"/>
      <c r="D317" s="249"/>
      <c r="E317" s="102">
        <v>47600</v>
      </c>
      <c r="F317" s="29"/>
    </row>
    <row r="318" spans="1:5" ht="28.5" customHeight="1">
      <c r="A318" s="173">
        <v>7</v>
      </c>
      <c r="B318" s="247" t="s">
        <v>136</v>
      </c>
      <c r="C318" s="248"/>
      <c r="D318" s="249"/>
      <c r="E318" s="102">
        <v>76600</v>
      </c>
    </row>
    <row r="319" spans="1:5" ht="28.5" customHeight="1">
      <c r="A319" s="56">
        <v>8</v>
      </c>
      <c r="B319" s="247" t="s">
        <v>183</v>
      </c>
      <c r="C319" s="248" t="s">
        <v>137</v>
      </c>
      <c r="D319" s="249" t="s">
        <v>137</v>
      </c>
      <c r="E319" s="102">
        <v>0</v>
      </c>
    </row>
    <row r="320" spans="1:5" ht="38.25" customHeight="1">
      <c r="A320" s="28">
        <v>9</v>
      </c>
      <c r="B320" s="247" t="s">
        <v>184</v>
      </c>
      <c r="C320" s="248" t="s">
        <v>138</v>
      </c>
      <c r="D320" s="249" t="s">
        <v>138</v>
      </c>
      <c r="E320" s="102">
        <v>0</v>
      </c>
    </row>
    <row r="321" spans="1:5" ht="12.75">
      <c r="A321" s="195">
        <v>10</v>
      </c>
      <c r="B321" s="244" t="s">
        <v>260</v>
      </c>
      <c r="C321" s="245"/>
      <c r="D321" s="246"/>
      <c r="E321" s="241">
        <v>500000</v>
      </c>
    </row>
    <row r="322" spans="1:5" ht="27" customHeight="1">
      <c r="A322" s="28">
        <v>11</v>
      </c>
      <c r="B322" s="247" t="s">
        <v>261</v>
      </c>
      <c r="C322" s="248"/>
      <c r="D322" s="249"/>
      <c r="E322" s="102">
        <v>103360</v>
      </c>
    </row>
    <row r="323" spans="1:5" ht="27.75" customHeight="1">
      <c r="A323" s="28">
        <v>12</v>
      </c>
      <c r="B323" s="247" t="s">
        <v>262</v>
      </c>
      <c r="C323" s="248"/>
      <c r="D323" s="249"/>
      <c r="E323" s="102">
        <v>7200</v>
      </c>
    </row>
    <row r="324" spans="1:5" ht="12.75">
      <c r="A324" s="355" t="s">
        <v>107</v>
      </c>
      <c r="B324" s="356"/>
      <c r="C324" s="356"/>
      <c r="D324" s="357"/>
      <c r="E324" s="48">
        <f>SUM(E325:E327)</f>
        <v>5840000</v>
      </c>
    </row>
    <row r="325" spans="1:6" ht="12.75">
      <c r="A325" s="173">
        <v>1</v>
      </c>
      <c r="B325" s="247" t="s">
        <v>116</v>
      </c>
      <c r="C325" s="248"/>
      <c r="D325" s="249"/>
      <c r="E325" s="102">
        <v>5785000</v>
      </c>
      <c r="F325" s="29"/>
    </row>
    <row r="326" spans="1:6" ht="12.75">
      <c r="A326" s="28">
        <v>2</v>
      </c>
      <c r="B326" s="247" t="s">
        <v>117</v>
      </c>
      <c r="C326" s="248"/>
      <c r="D326" s="249"/>
      <c r="E326" s="102">
        <v>40000</v>
      </c>
      <c r="F326" s="29"/>
    </row>
    <row r="327" spans="1:6" ht="12.75">
      <c r="A327" s="28">
        <v>3</v>
      </c>
      <c r="B327" s="247" t="s">
        <v>188</v>
      </c>
      <c r="C327" s="248"/>
      <c r="D327" s="249"/>
      <c r="E327" s="102">
        <v>15000</v>
      </c>
      <c r="F327" s="29"/>
    </row>
    <row r="328" spans="1:5" ht="12.75">
      <c r="A328" s="346" t="s">
        <v>75</v>
      </c>
      <c r="B328" s="347"/>
      <c r="C328" s="347"/>
      <c r="D328" s="348"/>
      <c r="E328" s="48">
        <f>SUM(E329:E350)</f>
        <v>14057300</v>
      </c>
    </row>
    <row r="329" spans="1:5" s="29" customFormat="1" ht="12.75">
      <c r="A329" s="242">
        <v>1</v>
      </c>
      <c r="B329" s="244" t="s">
        <v>86</v>
      </c>
      <c r="C329" s="245" t="s">
        <v>86</v>
      </c>
      <c r="D329" s="246" t="s">
        <v>86</v>
      </c>
      <c r="E329" s="241">
        <v>700000</v>
      </c>
    </row>
    <row r="330" spans="1:5" s="29" customFormat="1" ht="12.75">
      <c r="A330" s="242">
        <v>2</v>
      </c>
      <c r="B330" s="244" t="s">
        <v>87</v>
      </c>
      <c r="C330" s="245" t="s">
        <v>87</v>
      </c>
      <c r="D330" s="246" t="s">
        <v>87</v>
      </c>
      <c r="E330" s="241">
        <v>100000</v>
      </c>
    </row>
    <row r="331" spans="1:5" s="29" customFormat="1" ht="12.75">
      <c r="A331" s="242">
        <v>3</v>
      </c>
      <c r="B331" s="244" t="s">
        <v>88</v>
      </c>
      <c r="C331" s="245" t="s">
        <v>88</v>
      </c>
      <c r="D331" s="246" t="s">
        <v>88</v>
      </c>
      <c r="E331" s="241">
        <v>100000</v>
      </c>
    </row>
    <row r="332" spans="1:5" s="29" customFormat="1" ht="12.75">
      <c r="A332" s="242">
        <v>4</v>
      </c>
      <c r="B332" s="244" t="s">
        <v>89</v>
      </c>
      <c r="C332" s="245" t="s">
        <v>89</v>
      </c>
      <c r="D332" s="246" t="s">
        <v>89</v>
      </c>
      <c r="E332" s="241">
        <v>100000</v>
      </c>
    </row>
    <row r="333" spans="1:5" s="29" customFormat="1" ht="12.75">
      <c r="A333" s="242">
        <v>5</v>
      </c>
      <c r="B333" s="352" t="s">
        <v>90</v>
      </c>
      <c r="C333" s="353" t="s">
        <v>90</v>
      </c>
      <c r="D333" s="354" t="s">
        <v>90</v>
      </c>
      <c r="E333" s="243">
        <v>100000</v>
      </c>
    </row>
    <row r="334" spans="1:5" s="29" customFormat="1" ht="39.75" customHeight="1">
      <c r="A334" s="242">
        <v>6</v>
      </c>
      <c r="B334" s="244" t="s">
        <v>270</v>
      </c>
      <c r="C334" s="245" t="s">
        <v>101</v>
      </c>
      <c r="D334" s="246" t="s">
        <v>101</v>
      </c>
      <c r="E334" s="243">
        <v>12086000</v>
      </c>
    </row>
    <row r="335" spans="1:5" s="29" customFormat="1" ht="27" customHeight="1">
      <c r="A335" s="242">
        <v>7</v>
      </c>
      <c r="B335" s="244" t="s">
        <v>131</v>
      </c>
      <c r="C335" s="245"/>
      <c r="D335" s="246"/>
      <c r="E335" s="243">
        <v>500000</v>
      </c>
    </row>
    <row r="336" spans="1:5" s="29" customFormat="1" ht="27" customHeight="1">
      <c r="A336" s="173">
        <v>8</v>
      </c>
      <c r="B336" s="247" t="s">
        <v>206</v>
      </c>
      <c r="C336" s="248"/>
      <c r="D336" s="249"/>
      <c r="E336" s="99">
        <v>104000</v>
      </c>
    </row>
    <row r="337" spans="1:5" s="29" customFormat="1" ht="27" customHeight="1">
      <c r="A337" s="173">
        <v>9</v>
      </c>
      <c r="B337" s="247" t="s">
        <v>133</v>
      </c>
      <c r="C337" s="248" t="s">
        <v>133</v>
      </c>
      <c r="D337" s="249" t="s">
        <v>133</v>
      </c>
      <c r="E337" s="99">
        <v>50000</v>
      </c>
    </row>
    <row r="338" spans="1:5" s="29" customFormat="1" ht="27" customHeight="1">
      <c r="A338" s="173">
        <v>10</v>
      </c>
      <c r="B338" s="247" t="s">
        <v>134</v>
      </c>
      <c r="C338" s="248" t="s">
        <v>134</v>
      </c>
      <c r="D338" s="249" t="s">
        <v>134</v>
      </c>
      <c r="E338" s="99">
        <v>18000</v>
      </c>
    </row>
    <row r="339" spans="1:5" s="29" customFormat="1" ht="12.75">
      <c r="A339" s="173">
        <v>11</v>
      </c>
      <c r="B339" s="247" t="s">
        <v>91</v>
      </c>
      <c r="C339" s="248" t="s">
        <v>86</v>
      </c>
      <c r="D339" s="249" t="s">
        <v>86</v>
      </c>
      <c r="E339" s="99">
        <v>6100</v>
      </c>
    </row>
    <row r="340" spans="1:5" s="29" customFormat="1" ht="12.75">
      <c r="A340" s="173">
        <v>12</v>
      </c>
      <c r="B340" s="247" t="s">
        <v>92</v>
      </c>
      <c r="C340" s="248" t="s">
        <v>87</v>
      </c>
      <c r="D340" s="249" t="s">
        <v>87</v>
      </c>
      <c r="E340" s="99">
        <v>10100</v>
      </c>
    </row>
    <row r="341" spans="1:5" s="29" customFormat="1" ht="12.75">
      <c r="A341" s="173">
        <v>13</v>
      </c>
      <c r="B341" s="247" t="s">
        <v>93</v>
      </c>
      <c r="C341" s="248" t="s">
        <v>88</v>
      </c>
      <c r="D341" s="249" t="s">
        <v>88</v>
      </c>
      <c r="E341" s="99">
        <v>4800</v>
      </c>
    </row>
    <row r="342" spans="1:5" s="29" customFormat="1" ht="12.75">
      <c r="A342" s="173">
        <v>14</v>
      </c>
      <c r="B342" s="247" t="s">
        <v>94</v>
      </c>
      <c r="C342" s="248" t="s">
        <v>89</v>
      </c>
      <c r="D342" s="249" t="s">
        <v>89</v>
      </c>
      <c r="E342" s="99">
        <v>9000</v>
      </c>
    </row>
    <row r="343" spans="1:5" s="29" customFormat="1" ht="12.75">
      <c r="A343" s="173">
        <v>15</v>
      </c>
      <c r="B343" s="271" t="s">
        <v>95</v>
      </c>
      <c r="C343" s="272" t="s">
        <v>90</v>
      </c>
      <c r="D343" s="273" t="s">
        <v>90</v>
      </c>
      <c r="E343" s="99">
        <v>7100</v>
      </c>
    </row>
    <row r="344" spans="1:5" s="29" customFormat="1" ht="39" customHeight="1">
      <c r="A344" s="173">
        <v>16</v>
      </c>
      <c r="B344" s="247" t="s">
        <v>197</v>
      </c>
      <c r="C344" s="248" t="s">
        <v>102</v>
      </c>
      <c r="D344" s="249" t="s">
        <v>102</v>
      </c>
      <c r="E344" s="99">
        <v>78500</v>
      </c>
    </row>
    <row r="345" spans="1:7" s="29" customFormat="1" ht="38.25" customHeight="1">
      <c r="A345" s="173">
        <v>17</v>
      </c>
      <c r="B345" s="247" t="s">
        <v>196</v>
      </c>
      <c r="C345" s="248" t="s">
        <v>104</v>
      </c>
      <c r="D345" s="249" t="s">
        <v>104</v>
      </c>
      <c r="E345" s="99">
        <v>58000</v>
      </c>
      <c r="G345" s="128"/>
    </row>
    <row r="346" spans="1:5" s="29" customFormat="1" ht="25.5" customHeight="1">
      <c r="A346" s="173">
        <v>18</v>
      </c>
      <c r="B346" s="247" t="s">
        <v>96</v>
      </c>
      <c r="C346" s="248" t="s">
        <v>86</v>
      </c>
      <c r="D346" s="249" t="s">
        <v>86</v>
      </c>
      <c r="E346" s="99">
        <v>5700</v>
      </c>
    </row>
    <row r="347" spans="1:5" s="29" customFormat="1" ht="27" customHeight="1">
      <c r="A347" s="173">
        <v>19</v>
      </c>
      <c r="B347" s="247" t="s">
        <v>97</v>
      </c>
      <c r="C347" s="248" t="s">
        <v>87</v>
      </c>
      <c r="D347" s="249" t="s">
        <v>87</v>
      </c>
      <c r="E347" s="99">
        <v>1600</v>
      </c>
    </row>
    <row r="348" spans="1:5" s="29" customFormat="1" ht="27.75" customHeight="1">
      <c r="A348" s="173">
        <v>20</v>
      </c>
      <c r="B348" s="247" t="s">
        <v>98</v>
      </c>
      <c r="C348" s="248" t="s">
        <v>88</v>
      </c>
      <c r="D348" s="249" t="s">
        <v>88</v>
      </c>
      <c r="E348" s="99">
        <v>4300</v>
      </c>
    </row>
    <row r="349" spans="1:5" s="29" customFormat="1" ht="26.25" customHeight="1">
      <c r="A349" s="173">
        <v>21</v>
      </c>
      <c r="B349" s="247" t="s">
        <v>99</v>
      </c>
      <c r="C349" s="248" t="s">
        <v>89</v>
      </c>
      <c r="D349" s="249" t="s">
        <v>89</v>
      </c>
      <c r="E349" s="99">
        <v>7900</v>
      </c>
    </row>
    <row r="350" spans="1:5" ht="24.75" customHeight="1">
      <c r="A350" s="173">
        <v>22</v>
      </c>
      <c r="B350" s="271" t="s">
        <v>100</v>
      </c>
      <c r="C350" s="272" t="s">
        <v>90</v>
      </c>
      <c r="D350" s="273" t="s">
        <v>90</v>
      </c>
      <c r="E350" s="99">
        <v>6200</v>
      </c>
    </row>
    <row r="351" spans="1:5" ht="12.75">
      <c r="A351" s="355" t="s">
        <v>110</v>
      </c>
      <c r="B351" s="356"/>
      <c r="C351" s="356"/>
      <c r="D351" s="357"/>
      <c r="E351" s="48">
        <f>SUM(E352:E357)</f>
        <v>6120800</v>
      </c>
    </row>
    <row r="352" spans="1:6" ht="40.5" customHeight="1">
      <c r="A352" s="28">
        <v>1</v>
      </c>
      <c r="B352" s="247" t="s">
        <v>191</v>
      </c>
      <c r="C352" s="248"/>
      <c r="D352" s="249"/>
      <c r="E352" s="102">
        <v>2960000</v>
      </c>
      <c r="F352" s="29"/>
    </row>
    <row r="353" spans="1:6" ht="48.75" customHeight="1">
      <c r="A353" s="106">
        <v>2</v>
      </c>
      <c r="B353" s="328" t="s">
        <v>192</v>
      </c>
      <c r="C353" s="328"/>
      <c r="D353" s="328"/>
      <c r="E353" s="102">
        <v>15000</v>
      </c>
      <c r="F353" s="29"/>
    </row>
    <row r="354" spans="1:6" ht="54.75" customHeight="1">
      <c r="A354" s="106">
        <v>3</v>
      </c>
      <c r="B354" s="328" t="s">
        <v>193</v>
      </c>
      <c r="C354" s="328"/>
      <c r="D354" s="328"/>
      <c r="E354" s="102">
        <v>20300</v>
      </c>
      <c r="F354" s="29"/>
    </row>
    <row r="355" spans="1:6" ht="36.75" customHeight="1">
      <c r="A355" s="195">
        <v>4</v>
      </c>
      <c r="B355" s="244" t="s">
        <v>140</v>
      </c>
      <c r="C355" s="245"/>
      <c r="D355" s="246"/>
      <c r="E355" s="241">
        <v>3000000</v>
      </c>
      <c r="F355" s="29"/>
    </row>
    <row r="356" spans="1:6" ht="41.25" customHeight="1">
      <c r="A356" s="56">
        <v>5</v>
      </c>
      <c r="B356" s="247" t="s">
        <v>111</v>
      </c>
      <c r="C356" s="248" t="s">
        <v>103</v>
      </c>
      <c r="D356" s="249" t="s">
        <v>103</v>
      </c>
      <c r="E356" s="99">
        <v>96400</v>
      </c>
      <c r="F356" s="29"/>
    </row>
    <row r="357" spans="1:6" ht="38.25" customHeight="1" thickBot="1">
      <c r="A357" s="56">
        <v>6</v>
      </c>
      <c r="B357" s="271" t="s">
        <v>112</v>
      </c>
      <c r="C357" s="272" t="s">
        <v>105</v>
      </c>
      <c r="D357" s="273" t="s">
        <v>105</v>
      </c>
      <c r="E357" s="99">
        <v>29100</v>
      </c>
      <c r="F357" s="29"/>
    </row>
    <row r="358" spans="1:5" ht="21" thickBot="1">
      <c r="A358" s="373" t="s">
        <v>31</v>
      </c>
      <c r="B358" s="374"/>
      <c r="C358" s="374"/>
      <c r="D358" s="375"/>
      <c r="E358" s="83">
        <f>E300+E279+E250</f>
        <v>61510871</v>
      </c>
    </row>
    <row r="359" spans="1:5" ht="15.75">
      <c r="A359" s="10"/>
      <c r="B359" s="10"/>
      <c r="C359" s="11"/>
      <c r="D359"/>
      <c r="E359"/>
    </row>
    <row r="360" spans="1:5" ht="12.75">
      <c r="A360" s="350" t="s">
        <v>32</v>
      </c>
      <c r="B360" s="350"/>
      <c r="C360" s="350"/>
      <c r="D360"/>
      <c r="E360"/>
    </row>
    <row r="361" spans="1:5" ht="24" customHeight="1">
      <c r="A361" s="351" t="s">
        <v>33</v>
      </c>
      <c r="B361" s="351"/>
      <c r="C361" s="351"/>
      <c r="D361" s="362" t="s">
        <v>46</v>
      </c>
      <c r="E361" s="362"/>
    </row>
    <row r="362" spans="1:5" ht="12.75">
      <c r="A362" s="349" t="s">
        <v>38</v>
      </c>
      <c r="B362" s="349"/>
      <c r="C362" s="349"/>
      <c r="D362" s="361" t="s">
        <v>36</v>
      </c>
      <c r="E362" s="361"/>
    </row>
    <row r="363" spans="1:5" ht="12.75">
      <c r="A363" s="13"/>
      <c r="B363" s="12"/>
      <c r="C363" s="14"/>
      <c r="D363"/>
      <c r="E363"/>
    </row>
    <row r="364" spans="1:5" ht="12.75">
      <c r="A364" s="13"/>
      <c r="B364" s="12"/>
      <c r="C364" s="14"/>
      <c r="D364"/>
      <c r="E364"/>
    </row>
    <row r="365" spans="1:16" ht="12.75">
      <c r="A365" s="13"/>
      <c r="B365" s="12" t="s">
        <v>364</v>
      </c>
      <c r="C365" s="14" t="s">
        <v>365</v>
      </c>
      <c r="D365"/>
      <c r="E365"/>
      <c r="N365" s="29"/>
      <c r="O365" s="29"/>
      <c r="P365" s="29"/>
    </row>
    <row r="366" spans="1:16" ht="15" customHeight="1" hidden="1">
      <c r="A366" s="13"/>
      <c r="B366" s="12"/>
      <c r="C366" s="14"/>
      <c r="D366"/>
      <c r="E366"/>
      <c r="N366" s="29"/>
      <c r="O366" s="29"/>
      <c r="P366" s="29"/>
    </row>
    <row r="367" spans="1:16" ht="12.75" customHeight="1" hidden="1">
      <c r="A367" s="349" t="s">
        <v>34</v>
      </c>
      <c r="B367" s="349"/>
      <c r="C367" s="349"/>
      <c r="D367"/>
      <c r="E367"/>
      <c r="N367" s="29"/>
      <c r="O367" s="29"/>
      <c r="P367" s="29"/>
    </row>
    <row r="368" spans="1:16" ht="12.75" customHeight="1" hidden="1">
      <c r="A368" s="349" t="s">
        <v>35</v>
      </c>
      <c r="B368" s="349"/>
      <c r="C368" s="349"/>
      <c r="D368"/>
      <c r="E368"/>
      <c r="N368" s="29"/>
      <c r="O368" s="29"/>
      <c r="P368" s="29"/>
    </row>
    <row r="369" spans="1:16" ht="12.75">
      <c r="A369" s="13"/>
      <c r="B369" s="12" t="s">
        <v>366</v>
      </c>
      <c r="C369" s="14" t="s">
        <v>367</v>
      </c>
      <c r="D369"/>
      <c r="E369"/>
      <c r="N369" s="29"/>
      <c r="O369" s="29"/>
      <c r="P369" s="29"/>
    </row>
    <row r="370" spans="1:16" ht="12.75">
      <c r="A370" s="13"/>
      <c r="B370" s="12"/>
      <c r="C370" s="14"/>
      <c r="D370"/>
      <c r="E370"/>
      <c r="N370" s="29"/>
      <c r="O370" s="29"/>
      <c r="P370" s="29"/>
    </row>
    <row r="371" spans="1:16" ht="12.75">
      <c r="A371" s="13"/>
      <c r="B371" s="12"/>
      <c r="C371" s="14"/>
      <c r="D371"/>
      <c r="E371"/>
      <c r="N371" s="29"/>
      <c r="O371" s="29"/>
      <c r="P371" s="29"/>
    </row>
    <row r="372" spans="1:16" ht="12.75">
      <c r="A372" s="13"/>
      <c r="B372" s="12"/>
      <c r="C372" s="14"/>
      <c r="D372"/>
      <c r="E372"/>
      <c r="N372" s="29"/>
      <c r="O372" s="29"/>
      <c r="P372" s="29"/>
    </row>
    <row r="373" spans="1:16" ht="12.75">
      <c r="A373" s="13"/>
      <c r="B373" s="12"/>
      <c r="C373" s="14"/>
      <c r="D373"/>
      <c r="E373"/>
      <c r="N373" s="29"/>
      <c r="O373" s="29"/>
      <c r="P373" s="29"/>
    </row>
    <row r="374" spans="1:16" ht="14.25" customHeight="1">
      <c r="A374" s="13"/>
      <c r="B374" s="12"/>
      <c r="C374" s="14"/>
      <c r="D374"/>
      <c r="E374"/>
      <c r="N374" s="29"/>
      <c r="O374" s="29"/>
      <c r="P374" s="29"/>
    </row>
    <row r="375" spans="1:16" ht="13.5" customHeight="1">
      <c r="A375" s="13"/>
      <c r="B375" s="12"/>
      <c r="C375" s="14"/>
      <c r="D375"/>
      <c r="E375"/>
      <c r="N375" s="29"/>
      <c r="O375" s="29"/>
      <c r="P375" s="29"/>
    </row>
    <row r="376" spans="1:16" ht="12.75">
      <c r="A376" s="13"/>
      <c r="B376" s="12"/>
      <c r="C376" s="14"/>
      <c r="D376"/>
      <c r="E376"/>
      <c r="N376" s="29"/>
      <c r="O376" s="29"/>
      <c r="P376" s="29"/>
    </row>
    <row r="377" spans="1:16" ht="12.75">
      <c r="A377" s="13"/>
      <c r="B377" s="12"/>
      <c r="C377" s="14"/>
      <c r="D377"/>
      <c r="E377"/>
      <c r="N377" s="88"/>
      <c r="O377" s="88"/>
      <c r="P377" s="29"/>
    </row>
    <row r="378" spans="1:16" ht="12.75">
      <c r="A378" s="13"/>
      <c r="B378" s="12"/>
      <c r="C378" s="14"/>
      <c r="D378"/>
      <c r="E378"/>
      <c r="N378" s="345"/>
      <c r="O378" s="345"/>
      <c r="P378" s="29"/>
    </row>
    <row r="379" spans="1:16" ht="12.75">
      <c r="A379" s="13"/>
      <c r="B379" s="12" t="s">
        <v>17</v>
      </c>
      <c r="C379" s="14"/>
      <c r="D379"/>
      <c r="E379"/>
      <c r="N379" s="29"/>
      <c r="O379" s="88"/>
      <c r="P379" s="29"/>
    </row>
    <row r="380" spans="1:16" ht="12.75">
      <c r="A380" s="13"/>
      <c r="B380" s="12"/>
      <c r="C380" s="14"/>
      <c r="D380"/>
      <c r="E380"/>
      <c r="N380" s="29"/>
      <c r="O380" s="88"/>
      <c r="P380" s="29"/>
    </row>
    <row r="381" spans="1:16" ht="12.75">
      <c r="A381" s="13"/>
      <c r="B381" s="12"/>
      <c r="C381" s="14"/>
      <c r="D381"/>
      <c r="E381"/>
      <c r="N381" s="29"/>
      <c r="O381" s="88"/>
      <c r="P381" s="29"/>
    </row>
    <row r="382" spans="1:16" ht="12.75">
      <c r="A382" s="13"/>
      <c r="B382" s="12"/>
      <c r="C382" s="14"/>
      <c r="D382"/>
      <c r="E382"/>
      <c r="N382" s="29"/>
      <c r="O382" s="88"/>
      <c r="P382" s="29"/>
    </row>
    <row r="383" spans="1:16" ht="12.75">
      <c r="A383" s="13"/>
      <c r="B383" s="12"/>
      <c r="C383" s="14"/>
      <c r="D383"/>
      <c r="E383"/>
      <c r="N383" s="29"/>
      <c r="O383" s="29"/>
      <c r="P383" s="29"/>
    </row>
    <row r="384" spans="1:16" ht="12.75">
      <c r="A384" s="13"/>
      <c r="B384" s="12"/>
      <c r="C384" s="14"/>
      <c r="D384"/>
      <c r="E384"/>
      <c r="N384" s="29"/>
      <c r="O384" s="29"/>
      <c r="P384" s="29"/>
    </row>
    <row r="385" spans="1:5" ht="12.75">
      <c r="A385" s="13"/>
      <c r="B385" s="12"/>
      <c r="C385" s="14"/>
      <c r="D385"/>
      <c r="E385"/>
    </row>
    <row r="386" spans="1:5" ht="12.75">
      <c r="A386" s="13"/>
      <c r="B386" s="12"/>
      <c r="C386" s="14"/>
      <c r="D386"/>
      <c r="E386"/>
    </row>
    <row r="387" spans="1:5" ht="12.75">
      <c r="A387" s="13"/>
      <c r="B387" s="12"/>
      <c r="C387" s="14"/>
      <c r="D387"/>
      <c r="E387"/>
    </row>
    <row r="388" spans="1:5" ht="12.75">
      <c r="A388" s="13"/>
      <c r="B388" s="12"/>
      <c r="C388" s="14"/>
      <c r="D388"/>
      <c r="E388"/>
    </row>
    <row r="389" spans="1:5" ht="12.75">
      <c r="A389" s="13"/>
      <c r="B389" s="12"/>
      <c r="C389" s="14"/>
      <c r="D389"/>
      <c r="E389"/>
    </row>
    <row r="390" spans="1:5" ht="12.75">
      <c r="A390" s="13"/>
      <c r="B390" s="12"/>
      <c r="C390" s="14"/>
      <c r="D390"/>
      <c r="E390"/>
    </row>
    <row r="391" spans="1:5" ht="12.75">
      <c r="A391" s="13"/>
      <c r="B391" s="12"/>
      <c r="C391" s="14"/>
      <c r="D391"/>
      <c r="E391"/>
    </row>
    <row r="392" spans="1:5" ht="12.75">
      <c r="A392" s="13"/>
      <c r="B392" s="12"/>
      <c r="C392" s="14"/>
      <c r="D392"/>
      <c r="E392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4:5" ht="12.75"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1:5" ht="12.75">
      <c r="A591"/>
      <c r="D591"/>
      <c r="E591"/>
    </row>
  </sheetData>
  <sheetProtection/>
  <mergeCells count="346">
    <mergeCell ref="B147:D147"/>
    <mergeCell ref="B148:D148"/>
    <mergeCell ref="B149:D149"/>
    <mergeCell ref="B150:D150"/>
    <mergeCell ref="B185:D185"/>
    <mergeCell ref="B229:D229"/>
    <mergeCell ref="B193:D193"/>
    <mergeCell ref="B227:D227"/>
    <mergeCell ref="B218:D218"/>
    <mergeCell ref="B177:D177"/>
    <mergeCell ref="B186:D186"/>
    <mergeCell ref="B179:D179"/>
    <mergeCell ref="B165:D165"/>
    <mergeCell ref="A178:B178"/>
    <mergeCell ref="B197:D197"/>
    <mergeCell ref="B194:D194"/>
    <mergeCell ref="B195:D195"/>
    <mergeCell ref="B190:D190"/>
    <mergeCell ref="B175:D175"/>
    <mergeCell ref="C187:D187"/>
    <mergeCell ref="B154:D154"/>
    <mergeCell ref="B155:D155"/>
    <mergeCell ref="B158:D158"/>
    <mergeCell ref="B156:D156"/>
    <mergeCell ref="B160:D160"/>
    <mergeCell ref="B157:D157"/>
    <mergeCell ref="B161:D161"/>
    <mergeCell ref="B217:D217"/>
    <mergeCell ref="B209:D209"/>
    <mergeCell ref="B191:D191"/>
    <mergeCell ref="C178:D178"/>
    <mergeCell ref="B201:D201"/>
    <mergeCell ref="B163:D163"/>
    <mergeCell ref="B211:D211"/>
    <mergeCell ref="B203:D203"/>
    <mergeCell ref="B202:D202"/>
    <mergeCell ref="B162:D162"/>
    <mergeCell ref="B164:D164"/>
    <mergeCell ref="B231:D231"/>
    <mergeCell ref="B204:D204"/>
    <mergeCell ref="B219:D219"/>
    <mergeCell ref="B207:D207"/>
    <mergeCell ref="B213:D213"/>
    <mergeCell ref="B210:D210"/>
    <mergeCell ref="B220:D220"/>
    <mergeCell ref="B222:D222"/>
    <mergeCell ref="B225:D225"/>
    <mergeCell ref="B230:D230"/>
    <mergeCell ref="B234:D234"/>
    <mergeCell ref="B258:D258"/>
    <mergeCell ref="B232:D232"/>
    <mergeCell ref="B257:D257"/>
    <mergeCell ref="B239:D239"/>
    <mergeCell ref="B250:D250"/>
    <mergeCell ref="B252:D252"/>
    <mergeCell ref="B240:D240"/>
    <mergeCell ref="A294:D294"/>
    <mergeCell ref="A245:E245"/>
    <mergeCell ref="A267:D267"/>
    <mergeCell ref="A243:D243"/>
    <mergeCell ref="B270:D270"/>
    <mergeCell ref="B254:D254"/>
    <mergeCell ref="B238:D238"/>
    <mergeCell ref="B266:D266"/>
    <mergeCell ref="B241:D241"/>
    <mergeCell ref="B259:D259"/>
    <mergeCell ref="B249:D249"/>
    <mergeCell ref="B287:D287"/>
    <mergeCell ref="A282:D282"/>
    <mergeCell ref="A273:D273"/>
    <mergeCell ref="B242:D242"/>
    <mergeCell ref="M300:N300"/>
    <mergeCell ref="A296:B296"/>
    <mergeCell ref="A291:D291"/>
    <mergeCell ref="B256:D256"/>
    <mergeCell ref="B279:D279"/>
    <mergeCell ref="A286:D286"/>
    <mergeCell ref="B262:D262"/>
    <mergeCell ref="B264:D264"/>
    <mergeCell ref="A265:D265"/>
    <mergeCell ref="C296:D296"/>
    <mergeCell ref="B153:D153"/>
    <mergeCell ref="B261:D261"/>
    <mergeCell ref="B235:D235"/>
    <mergeCell ref="B260:D260"/>
    <mergeCell ref="B221:D221"/>
    <mergeCell ref="B205:D205"/>
    <mergeCell ref="A244:E244"/>
    <mergeCell ref="A253:D253"/>
    <mergeCell ref="A255:D255"/>
    <mergeCell ref="B236:D236"/>
    <mergeCell ref="B145:D145"/>
    <mergeCell ref="B142:D142"/>
    <mergeCell ref="B143:D143"/>
    <mergeCell ref="B151:D151"/>
    <mergeCell ref="A251:D251"/>
    <mergeCell ref="B206:D206"/>
    <mergeCell ref="B159:D159"/>
    <mergeCell ref="B188:D188"/>
    <mergeCell ref="B183:D183"/>
    <mergeCell ref="B152:D152"/>
    <mergeCell ref="B139:D139"/>
    <mergeCell ref="B144:D144"/>
    <mergeCell ref="B123:D123"/>
    <mergeCell ref="A135:B135"/>
    <mergeCell ref="A137:B137"/>
    <mergeCell ref="B138:D138"/>
    <mergeCell ref="B131:D131"/>
    <mergeCell ref="B134:D134"/>
    <mergeCell ref="B140:D140"/>
    <mergeCell ref="B132:D132"/>
    <mergeCell ref="B120:D120"/>
    <mergeCell ref="B121:D121"/>
    <mergeCell ref="B124:D124"/>
    <mergeCell ref="B118:D118"/>
    <mergeCell ref="B126:D126"/>
    <mergeCell ref="B125:D125"/>
    <mergeCell ref="C22:D22"/>
    <mergeCell ref="C42:D42"/>
    <mergeCell ref="B102:D102"/>
    <mergeCell ref="C53:D53"/>
    <mergeCell ref="A34:B34"/>
    <mergeCell ref="C34:D34"/>
    <mergeCell ref="B73:D73"/>
    <mergeCell ref="C93:D93"/>
    <mergeCell ref="B84:D84"/>
    <mergeCell ref="B78:D78"/>
    <mergeCell ref="A14:B14"/>
    <mergeCell ref="C14:D14"/>
    <mergeCell ref="A42:B42"/>
    <mergeCell ref="A49:B49"/>
    <mergeCell ref="A2:E2"/>
    <mergeCell ref="E5:E7"/>
    <mergeCell ref="A5:A7"/>
    <mergeCell ref="C11:D11"/>
    <mergeCell ref="A3:E3"/>
    <mergeCell ref="A36:B36"/>
    <mergeCell ref="D5:D7"/>
    <mergeCell ref="C5:C7"/>
    <mergeCell ref="B5:B7"/>
    <mergeCell ref="C13:D13"/>
    <mergeCell ref="B357:D357"/>
    <mergeCell ref="B356:D356"/>
    <mergeCell ref="B341:D341"/>
    <mergeCell ref="B313:D313"/>
    <mergeCell ref="B290:D290"/>
    <mergeCell ref="B55:D55"/>
    <mergeCell ref="A53:B53"/>
    <mergeCell ref="B339:D339"/>
    <mergeCell ref="B347:D347"/>
    <mergeCell ref="B318:D318"/>
    <mergeCell ref="B75:D75"/>
    <mergeCell ref="A32:B32"/>
    <mergeCell ref="B117:D117"/>
    <mergeCell ref="C36:D36"/>
    <mergeCell ref="C52:D52"/>
    <mergeCell ref="B106:D106"/>
    <mergeCell ref="B345:D345"/>
    <mergeCell ref="A362:C362"/>
    <mergeCell ref="B348:D348"/>
    <mergeCell ref="A358:D358"/>
    <mergeCell ref="B276:D276"/>
    <mergeCell ref="A22:B22"/>
    <mergeCell ref="C97:D97"/>
    <mergeCell ref="B354:D354"/>
    <mergeCell ref="B340:D340"/>
    <mergeCell ref="B54:D54"/>
    <mergeCell ref="C10:D10"/>
    <mergeCell ref="A11:B11"/>
    <mergeCell ref="C19:D19"/>
    <mergeCell ref="A19:B19"/>
    <mergeCell ref="B312:D312"/>
    <mergeCell ref="B233:D233"/>
    <mergeCell ref="B302:D302"/>
    <mergeCell ref="C49:D49"/>
    <mergeCell ref="B122:D122"/>
    <mergeCell ref="B292:D292"/>
    <mergeCell ref="A367:C367"/>
    <mergeCell ref="B307:D307"/>
    <mergeCell ref="B332:D332"/>
    <mergeCell ref="B331:D331"/>
    <mergeCell ref="B309:D309"/>
    <mergeCell ref="B327:D327"/>
    <mergeCell ref="D362:E362"/>
    <mergeCell ref="D361:E361"/>
    <mergeCell ref="B349:D349"/>
    <mergeCell ref="B343:D343"/>
    <mergeCell ref="B335:D335"/>
    <mergeCell ref="B323:D323"/>
    <mergeCell ref="B321:D321"/>
    <mergeCell ref="B322:D322"/>
    <mergeCell ref="B330:D330"/>
    <mergeCell ref="B274:D274"/>
    <mergeCell ref="B285:D285"/>
    <mergeCell ref="A280:D280"/>
    <mergeCell ref="B288:D288"/>
    <mergeCell ref="B298:D298"/>
    <mergeCell ref="B355:D355"/>
    <mergeCell ref="B346:D346"/>
    <mergeCell ref="B329:D329"/>
    <mergeCell ref="B344:D344"/>
    <mergeCell ref="B337:D337"/>
    <mergeCell ref="A351:D351"/>
    <mergeCell ref="B353:D353"/>
    <mergeCell ref="B336:D336"/>
    <mergeCell ref="B352:D352"/>
    <mergeCell ref="B334:D334"/>
    <mergeCell ref="B320:D320"/>
    <mergeCell ref="B317:D317"/>
    <mergeCell ref="B305:D305"/>
    <mergeCell ref="B319:D319"/>
    <mergeCell ref="B325:D325"/>
    <mergeCell ref="A324:D324"/>
    <mergeCell ref="B315:D315"/>
    <mergeCell ref="B316:D316"/>
    <mergeCell ref="A311:D311"/>
    <mergeCell ref="B314:D314"/>
    <mergeCell ref="N378:O378"/>
    <mergeCell ref="A328:D328"/>
    <mergeCell ref="B326:D326"/>
    <mergeCell ref="A368:C368"/>
    <mergeCell ref="A360:C360"/>
    <mergeCell ref="A361:C361"/>
    <mergeCell ref="B350:D350"/>
    <mergeCell ref="B333:D333"/>
    <mergeCell ref="B338:D338"/>
    <mergeCell ref="B342:D342"/>
    <mergeCell ref="B303:D303"/>
    <mergeCell ref="B304:D304"/>
    <mergeCell ref="B310:D310"/>
    <mergeCell ref="B306:D306"/>
    <mergeCell ref="B308:D308"/>
    <mergeCell ref="B297:D297"/>
    <mergeCell ref="A301:D301"/>
    <mergeCell ref="B299:D299"/>
    <mergeCell ref="B300:D300"/>
    <mergeCell ref="B295:D295"/>
    <mergeCell ref="B268:D268"/>
    <mergeCell ref="B293:D293"/>
    <mergeCell ref="B277:D277"/>
    <mergeCell ref="B283:D283"/>
    <mergeCell ref="B289:D289"/>
    <mergeCell ref="B272:D272"/>
    <mergeCell ref="B278:D278"/>
    <mergeCell ref="B281:D281"/>
    <mergeCell ref="B284:D284"/>
    <mergeCell ref="B224:D224"/>
    <mergeCell ref="B200:D200"/>
    <mergeCell ref="A187:B187"/>
    <mergeCell ref="B226:D226"/>
    <mergeCell ref="B228:D228"/>
    <mergeCell ref="A275:D275"/>
    <mergeCell ref="B271:D271"/>
    <mergeCell ref="B263:D263"/>
    <mergeCell ref="B269:D269"/>
    <mergeCell ref="B237:D237"/>
    <mergeCell ref="B208:D208"/>
    <mergeCell ref="B196:D196"/>
    <mergeCell ref="B223:D223"/>
    <mergeCell ref="B212:D212"/>
    <mergeCell ref="B215:D215"/>
    <mergeCell ref="B216:D216"/>
    <mergeCell ref="B199:D199"/>
    <mergeCell ref="B214:D214"/>
    <mergeCell ref="B127:D127"/>
    <mergeCell ref="A176:C176"/>
    <mergeCell ref="B180:D180"/>
    <mergeCell ref="B198:D198"/>
    <mergeCell ref="B182:D182"/>
    <mergeCell ref="B189:D189"/>
    <mergeCell ref="B181:D181"/>
    <mergeCell ref="B184:D184"/>
    <mergeCell ref="B192:D192"/>
    <mergeCell ref="B146:D146"/>
    <mergeCell ref="C167:D167"/>
    <mergeCell ref="B172:D172"/>
    <mergeCell ref="B173:D173"/>
    <mergeCell ref="B168:D168"/>
    <mergeCell ref="B169:D169"/>
    <mergeCell ref="B171:D171"/>
    <mergeCell ref="B174:D174"/>
    <mergeCell ref="B170:D170"/>
    <mergeCell ref="B141:D141"/>
    <mergeCell ref="B88:D88"/>
    <mergeCell ref="B76:D76"/>
    <mergeCell ref="C166:D166"/>
    <mergeCell ref="B92:D92"/>
    <mergeCell ref="B87:D87"/>
    <mergeCell ref="B99:D99"/>
    <mergeCell ref="A167:B167"/>
    <mergeCell ref="C137:D137"/>
    <mergeCell ref="B64:D64"/>
    <mergeCell ref="B94:D94"/>
    <mergeCell ref="A97:B97"/>
    <mergeCell ref="B114:D114"/>
    <mergeCell ref="B104:D104"/>
    <mergeCell ref="C135:D135"/>
    <mergeCell ref="B128:D128"/>
    <mergeCell ref="B70:D70"/>
    <mergeCell ref="B66:D66"/>
    <mergeCell ref="B130:D130"/>
    <mergeCell ref="B60:D60"/>
    <mergeCell ref="B61:D61"/>
    <mergeCell ref="B62:D62"/>
    <mergeCell ref="B63:D63"/>
    <mergeCell ref="B85:D85"/>
    <mergeCell ref="B69:D69"/>
    <mergeCell ref="B109:D109"/>
    <mergeCell ref="B79:D79"/>
    <mergeCell ref="B83:D83"/>
    <mergeCell ref="B56:D56"/>
    <mergeCell ref="B80:D80"/>
    <mergeCell ref="B81:D81"/>
    <mergeCell ref="B103:D103"/>
    <mergeCell ref="B95:D95"/>
    <mergeCell ref="B57:D57"/>
    <mergeCell ref="B58:D58"/>
    <mergeCell ref="B89:D89"/>
    <mergeCell ref="B77:D77"/>
    <mergeCell ref="B59:D59"/>
    <mergeCell ref="B96:D96"/>
    <mergeCell ref="B101:D101"/>
    <mergeCell ref="B113:D113"/>
    <mergeCell ref="B71:D71"/>
    <mergeCell ref="B108:D108"/>
    <mergeCell ref="B90:D90"/>
    <mergeCell ref="B67:D67"/>
    <mergeCell ref="B86:D86"/>
    <mergeCell ref="A93:B93"/>
    <mergeCell ref="B65:D65"/>
    <mergeCell ref="B115:D115"/>
    <mergeCell ref="B112:D112"/>
    <mergeCell ref="B82:D82"/>
    <mergeCell ref="B107:D107"/>
    <mergeCell ref="B68:D68"/>
    <mergeCell ref="B74:D74"/>
    <mergeCell ref="B133:D133"/>
    <mergeCell ref="B91:D91"/>
    <mergeCell ref="B129:D129"/>
    <mergeCell ref="B98:D98"/>
    <mergeCell ref="B100:D100"/>
    <mergeCell ref="B119:D119"/>
    <mergeCell ref="B116:D116"/>
    <mergeCell ref="B110:D110"/>
    <mergeCell ref="B111:D111"/>
    <mergeCell ref="B105:D105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2021-04-08T07:42:25Z</cp:lastPrinted>
  <dcterms:created xsi:type="dcterms:W3CDTF">2014-01-24T07:25:38Z</dcterms:created>
  <dcterms:modified xsi:type="dcterms:W3CDTF">2021-07-29T07:09:47Z</dcterms:modified>
  <cp:category/>
  <cp:version/>
  <cp:contentType/>
  <cp:contentStatus/>
</cp:coreProperties>
</file>