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21" sheetId="1" r:id="rId1"/>
  </sheets>
  <definedNames>
    <definedName name="_xlnm.Print_Titles" localSheetId="0">'2021'!$5:$8</definedName>
  </definedNames>
  <calcPr fullCalcOnLoad="1"/>
</workbook>
</file>

<file path=xl/sharedStrings.xml><?xml version="1.0" encoding="utf-8"?>
<sst xmlns="http://schemas.openxmlformats.org/spreadsheetml/2006/main" count="655" uniqueCount="367">
  <si>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</si>
  <si>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</si>
  <si>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</si>
  <si>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</si>
  <si>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</si>
  <si>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</si>
  <si>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</si>
  <si>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</si>
  <si>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</si>
  <si>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</si>
  <si>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</si>
  <si>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</si>
  <si>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</si>
  <si>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</si>
  <si>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</si>
  <si>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</si>
  <si>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</si>
  <si>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</si>
  <si>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</si>
  <si>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</si>
  <si>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</si>
  <si>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</si>
  <si>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</si>
  <si>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</si>
  <si>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</si>
  <si>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</si>
  <si>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</si>
  <si>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</si>
  <si>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</si>
  <si>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</si>
  <si>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</si>
  <si>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</si>
  <si>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</si>
  <si>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</si>
  <si>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</si>
  <si>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</si>
  <si>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</si>
  <si>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</si>
  <si>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</si>
  <si>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Echipamente și aplicații informatice</t>
  </si>
  <si>
    <t>Achiziţie balustradă de protecţie zona Burdea-Soarelui - cu montaj</t>
  </si>
  <si>
    <t>SF Parcare etajată str.Kogălniceanu</t>
  </si>
  <si>
    <t>SF Parcare etajată str. Decebal</t>
  </si>
  <si>
    <t>PT Pod peste râul Someș - Amplasament str. Ștrandului</t>
  </si>
  <si>
    <t>Modernizări străzi de pământ în municipiul Satu Mare - strada Depozitelor</t>
  </si>
  <si>
    <t>Pod peste râul Someș - Amplasament str. Ștrandului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</si>
  <si>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</si>
  <si>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</si>
  <si>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</si>
  <si>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</si>
  <si>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</si>
  <si>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</si>
  <si>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</si>
  <si>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</si>
  <si>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</si>
  <si>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</si>
  <si>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</si>
  <si>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</si>
  <si>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</si>
  <si>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Asistenţă tehnică din partea proiectantului pentru Modernizări străzi de pămȃnt în municipiul Satu-Mare – Strada Depozitelor</t>
  </si>
  <si>
    <t>Cap. 74 Protecția mediului</t>
  </si>
  <si>
    <t>SF Extinderea iluminatului public in parcarile din cartierele Micro 17, Carpati 1, Carpati 2</t>
  </si>
  <si>
    <t xml:space="preserve">Asistenţă tehnică din partea proiectantului pentru Modernizare strada Grădinarilor 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</si>
  <si>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</si>
  <si>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</si>
  <si>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</si>
  <si>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</si>
  <si>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</si>
  <si>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</si>
  <si>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</si>
  <si>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</si>
  <si>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</si>
  <si>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</si>
  <si>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</si>
  <si>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</si>
  <si>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</si>
  <si>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</si>
  <si>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</si>
  <si>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</si>
  <si>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</si>
  <si>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Servicii de supervizare lucrari pentru Pod peste râul Someş - amplasament str. Ştrandului</t>
  </si>
  <si>
    <t>Modernizare Strada Grădinarilor</t>
  </si>
  <si>
    <t xml:space="preserve">SF PUZ Reglementare profile stradale în zona de Nord-Vest a municipiului Satu Mare </t>
  </si>
  <si>
    <t>SF Reabilitare fațadă și acoperiș la imobilul situat pe strada Horea nr.6</t>
  </si>
  <si>
    <t>Reabilitare baza sportivă str. 24 ianuarie, nr.2 (Club sportiv școlar)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</si>
  <si>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</si>
  <si>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</si>
  <si>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</si>
  <si>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</si>
  <si>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</si>
  <si>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</si>
  <si>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</si>
  <si>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</si>
  <si>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</si>
  <si>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</si>
  <si>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</si>
  <si>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</si>
  <si>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</si>
  <si>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</si>
  <si>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</si>
  <si>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</si>
  <si>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Modernizarea și extinderea traseului pietonal și velo Centrul Nou</t>
  </si>
  <si>
    <t>Servicii de dirigenţie de şantier pentru Modernizarea și extinderea traseului pietonal și velo Centrul Nou</t>
  </si>
  <si>
    <t>Servicii de dirigenţie de şantier pentru Pasarela pietonală și velo peste râul Someș în municipiul Satu Mare</t>
  </si>
  <si>
    <t>Asistenţă tehnică din partea proiectantului pentru Modernizarea și extinderea traseului pietonal și velo Centrul Nou</t>
  </si>
  <si>
    <t>Asistenţă tehnică din partea proiectantului pentru Pasarela pietonală și velo peste râul Someș în municipiul Satu Mare</t>
  </si>
  <si>
    <t>Cap. 61  Ordine publică şi siguranţă naţională</t>
  </si>
  <si>
    <t>Cap 68 Asigurări şi Asistenţă socială</t>
  </si>
  <si>
    <t>Dezvoltare și upgrade pagină web de servicii online, pregătire pentru Monitorul Oficial al Municipiului Satu Mare</t>
  </si>
  <si>
    <t>SF Întocmire D.A.L.I. - Reparații capitale Pod Decebal</t>
  </si>
  <si>
    <t>Cap. 84 Transporturi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</si>
  <si>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</si>
  <si>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</si>
  <si>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</si>
  <si>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SF Elaborare PUZ zona I</t>
  </si>
  <si>
    <t>Expertiză tehnică strada Depozitelor</t>
  </si>
  <si>
    <t>Regenerare fizică a zonei Ostrovului</t>
  </si>
  <si>
    <t>Servicii de dirigenţie de şantier pentru proiectul Regenerare fizică a zonei Ostrovului</t>
  </si>
  <si>
    <t>Cap. 61 ”Ordine publică şi siguranţă naţională”</t>
  </si>
  <si>
    <t>Stații de lucru</t>
  </si>
  <si>
    <t>Asistenţă tehnică din partea proiectantului pentru Pod peste râul Someș - Amplasament str. Ștrandului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</si>
  <si>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</si>
  <si>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</si>
  <si>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</si>
  <si>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</si>
  <si>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</si>
  <si>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Asistenţă tehnică din partea proiectantului pentru 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</si>
  <si>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</si>
  <si>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Extinderea iluminatului public pe străzile Mihai Viteazu, str.Crăieselor și parcarea situată pe strada Uzinei (lângă Pod Decebal)</t>
  </si>
  <si>
    <t>Extindere iluminat public pe str. Aurel Vlaicu</t>
  </si>
  <si>
    <t>PT Amenajare pistă de biciclete pe strada Botizului - Pod Golescu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</si>
  <si>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</si>
  <si>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</si>
  <si>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</si>
  <si>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</si>
  <si>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</si>
  <si>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</si>
  <si>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</si>
  <si>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</si>
  <si>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PT Modernizare infrastructură educațională Liceul Tehnologic ”Constantin Brâncuși”</t>
  </si>
  <si>
    <t>Modernizarea și extinderea traseului pietonal și velo Centrul Nou din municipiul Satu Mare - Componenta 2 Pasarela pietonală și velo peste râul Someș în municipiul Satu Mare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</si>
  <si>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</si>
  <si>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</si>
  <si>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</si>
  <si>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</si>
  <si>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</si>
  <si>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</si>
  <si>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</si>
  <si>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</si>
  <si>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</si>
  <si>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</si>
  <si>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</si>
  <si>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</si>
  <si>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</si>
  <si>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</si>
  <si>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</si>
  <si>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</si>
  <si>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</si>
  <si>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</si>
  <si>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</si>
  <si>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</si>
  <si>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</si>
  <si>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</si>
  <si>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</si>
  <si>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</si>
  <si>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</si>
  <si>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</si>
  <si>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</si>
  <si>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</si>
  <si>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</si>
  <si>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</si>
  <si>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</si>
  <si>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</si>
  <si>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</si>
  <si>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</si>
  <si>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PT 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</si>
  <si>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</si>
  <si>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</si>
  <si>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</si>
  <si>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</si>
  <si>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</si>
  <si>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</si>
  <si>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</si>
  <si>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</si>
  <si>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</si>
  <si>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>Transformarea zonei degradate malurile Someșului între cele 2 poduri în zonă de petrecere a timpului liber pentru comunitate</t>
  </si>
  <si>
    <t>Dotari de specialitate la proiectul ”Ensuring public safety - supraveghere video”</t>
  </si>
  <si>
    <t>PT Ensuring public safety - supraveghere video</t>
  </si>
  <si>
    <t>Asistenţă tehnică din partea proiectantului pentru Regenerare fizică a zonei Ostrovului</t>
  </si>
  <si>
    <t>PT Modernizarea și extinderea traseului pietonal și velo Centrul Nou - Componenta 2 Pasarela pietonală și velo peste râul Someș în municipiul Satu Mare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</si>
  <si>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</si>
  <si>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</si>
  <si>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</si>
  <si>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</si>
  <si>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SF Iluminat ornamental pentru locașurile de cult din Municipiul Satu Mare</t>
  </si>
  <si>
    <t>SF Extinderea iluminatului public în parcările adiacente zonelor Aleea Timișului, nr.4, bloc 27 și b-dul Cloșca nr.1, bloc 17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</si>
  <si>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</si>
  <si>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</si>
  <si>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SF Înființare centru educațional multifuncțional p-ta Anghel Saligni Satu Mare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</si>
  <si>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</si>
  <si>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</si>
  <si>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</si>
  <si>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Dotări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</si>
  <si>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</si>
  <si>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</si>
  <si>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PT Prelungirea străzii Diana</t>
  </si>
  <si>
    <t>Cofinanțare Proiect regional de dezvoltare a infrastructurii de apă și apă uzată din județul Satu Mare</t>
  </si>
  <si>
    <t>SF Construire Sală Polivalentă (PUZ + SF)</t>
  </si>
  <si>
    <t>Expropriere teren pentru sala Polivalentă</t>
  </si>
  <si>
    <t>Servicii de dirigenţie de şantier pentru Modernizare infrastructură educațională Liceul Tehnologic ”Constantin Brâncuși”</t>
  </si>
  <si>
    <t>PT Extindere unitate de învăţământ prin construcţii provizorii Şcoala Gimnazială Grigore Moisil Satu Mare</t>
  </si>
  <si>
    <t>Programul de investiţii publice pe anul 2021</t>
  </si>
  <si>
    <t>Programul de investiţii publice aferente lucrărilor pentru care au fost semnate contracte de finanţare din FEN (fonduri externe nerambursabile) pe anul 2021</t>
  </si>
  <si>
    <t>Constructie modulara provizorie – containere la Şcoala Gimnazială Grigore Moisil Satu Mare</t>
  </si>
  <si>
    <t>Înlocuire geamuri la Şcoala Gimnazială C-tin Brâncoveanu</t>
  </si>
  <si>
    <t>Centrală termică la Şcoala Gimnazială C-tin Brâncoveanu</t>
  </si>
  <si>
    <t>Înlocuire reţea de încălzire la Şcoala Gimnazială C-tin Brâncoveanu</t>
  </si>
  <si>
    <t>Sistem supraveghere video la Şcoala Gimnazială Octavian Goga</t>
  </si>
  <si>
    <t>Sistem efracţie  la Şcoala Gimnazială Octavian Goga</t>
  </si>
  <si>
    <t>Multifuncțională laser</t>
  </si>
  <si>
    <t>Server</t>
  </si>
  <si>
    <t>Software supraveghere video</t>
  </si>
  <si>
    <t>Servicii generale de consultantă profesională în managementul proiectelor încheiate cu M.D.R.A.P.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</si>
  <si>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</si>
  <si>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</si>
  <si>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</si>
  <si>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</si>
  <si>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</si>
  <si>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</si>
  <si>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</si>
  <si>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Dezvoltarea infrastructurii de transport public în municipiul Satu Mare – Crearea unui sistem de management al traficului inclusive sistem monitorizare video</t>
  </si>
  <si>
    <t>DALI Mansardare imobil situat pe str.Constatin Brâncoveanu, nr.6</t>
  </si>
  <si>
    <t>Construire corp clădire Școala Gimnaziala Rákóczi Ferenc - Construire clădire multifuncțională P-P+M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</si>
  <si>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</si>
  <si>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</si>
  <si>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</si>
  <si>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</si>
  <si>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</si>
  <si>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</si>
  <si>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</si>
  <si>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</si>
  <si>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</si>
  <si>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PT Largire b-dul L.Blaga, între str.Dorobanților și str.Căprioarei</t>
  </si>
  <si>
    <t>Digitalizare eficienta transparenta pentru cetateni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</si>
  <si>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</si>
  <si>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</si>
  <si>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</si>
  <si>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</si>
  <si>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</si>
  <si>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PT Audit energetic pentru Developing cross-border culture: Revitalised Theatres in Satu Mare and Uzhgorod </t>
  </si>
  <si>
    <t>PT Certificarea performanței energetice pemtru proiectul "Modernizare infrastructura educațională Gradinița nr.7"</t>
  </si>
  <si>
    <t>Cap. 66 Sănătate</t>
  </si>
  <si>
    <t>Lincențe</t>
  </si>
  <si>
    <t>PT Certificarea performanței energetice pentru proiectul Modernizare infrastructura educațională Gradinița nr. 29 și Creșa Punguța cu Doi Bani</t>
  </si>
  <si>
    <t>Mobiler pentru proiectul Modernizare infrastructura educațională Gradinița nr. 29 și Creșa Punguța cu Doi Bani</t>
  </si>
  <si>
    <t>Echipamente ITpentru proiectul Modernizare infrastructura educațională Gradinița nr. 29 și Creșa Punguța cu Doi Bani</t>
  </si>
  <si>
    <t>Aparatura electrocasnică pentru proiectul Modernizare infrastructura educațională Gradinița nr. 29 și Creșa Punguța cu Doi Bani</t>
  </si>
  <si>
    <t>Sistem de umbrire  Modernizare infrastructura educațională Gradinița nr. 29 și Creșa Punguța cu Doi Bani</t>
  </si>
  <si>
    <t>Centru de zi Sătmărel</t>
  </si>
  <si>
    <t>Boiler 1000 litri</t>
  </si>
  <si>
    <t>Amenajare pistă biciclete pe strada Botizului - Pod Golescu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</si>
  <si>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</si>
  <si>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</si>
  <si>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</si>
  <si>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</si>
  <si>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PT Regenerare fizică a zonei Ostrovului - întăbulare clădire</t>
  </si>
  <si>
    <t>Certificarea performanței energetice pentru proiectul "Regenerare fizică a zonei Ostrovului"</t>
  </si>
  <si>
    <t>Extindere retea electrica  de distributie in localitatea Satu Mare, strada Mierlei zona Alecu Russo - restituiri sume cetățeni</t>
  </si>
  <si>
    <t>Extindere rețea electrică de distribuție în loc.Satu Mare, cartier Sătmărel, zona Ferma Sătmărel, jud.Satu Mare - restituiri sume cetățeni</t>
  </si>
  <si>
    <t>SF Extindere Parc Industrial Sud</t>
  </si>
  <si>
    <t>Modernizarea și extinderea traseului pietonal și velo Centrul Nou din municipiul Satu Mare - Componenta 1  Modernizarea și extinderea traseului pietonal și velo Centrul Nou din municipiul Satu Mare</t>
  </si>
  <si>
    <t>Platformă WEB</t>
  </si>
  <si>
    <t>Modernizarea străzii 1 Iunie</t>
  </si>
  <si>
    <t>SF Modernizarea clădirii la Colegiul Naţional Mihai Eminescu Satu Mare</t>
  </si>
  <si>
    <t>Autoturism electric</t>
  </si>
  <si>
    <t>SF Modernizarea străzilor Maria, str. Iris și str. Dana</t>
  </si>
  <si>
    <t>SF Modernizarea străzii Haiducilor</t>
  </si>
  <si>
    <t>SF Prelungirea străzii Sălciilor</t>
  </si>
  <si>
    <t>SF Modernizarea străzii Mahatma Gandhi</t>
  </si>
  <si>
    <t>SF Plan de Mobilitate Urbană Durabilă 2021-2031</t>
  </si>
  <si>
    <t>SF Strategie Integrată de Dezvoltare Urbană 2021-2031</t>
  </si>
  <si>
    <t>SF Extinderea iluminatului public pe strada Fluturilor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</si>
  <si>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</si>
  <si>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</si>
  <si>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</si>
  <si>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SF Amenajare parc în zona Noroieni</t>
  </si>
  <si>
    <t>Autoutilitară electrică</t>
  </si>
  <si>
    <t>SF Reabilitare bloc de locuințe sociale pe strada Ostrovului nr.2/CD</t>
  </si>
  <si>
    <t>SF Elaborare PUZ Bercu Roșu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</si>
  <si>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</si>
  <si>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</si>
  <si>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Actualizare DALI “Reabilitare clădire situată pe Aleea Postăvaru Nr. 3 (Scoala gimnazială Octavian Goga)”</t>
  </si>
  <si>
    <t>DALI Reabilitare infrastructură educaţională Grădiniţa nr. 5 şi Creşa Tara minunilor</t>
  </si>
  <si>
    <t>DALI Reabilitare infrastructură educaţională Grădiniţa nr. 13</t>
  </si>
  <si>
    <t>DALI Reabilitare infrastructură educaţională Grădiniţa nr. 9 şi Creşa Albă ca Zăpada</t>
  </si>
  <si>
    <t>DALI Reabilitare infrastructură educaţională Grădiniţa 14 Mai şi Creşa Mica Sirenă</t>
  </si>
  <si>
    <t>DALI 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</si>
  <si>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</si>
  <si>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</si>
  <si>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</si>
  <si>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</si>
  <si>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Regenerare ZONA URBANA SOARELUI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</si>
  <si>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</si>
  <si>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</si>
  <si>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</si>
  <si>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Pasarelă pietonală şi velo intersecţia Burdea</t>
  </si>
  <si>
    <t>Actualizare DALI “Modernizarea pistei de biciclete POD GOLESCU şi construirea unui pasaj suprateran pentru pietoni şi biciclişti în intersecţia Crinul”</t>
  </si>
  <si>
    <t>SF PUD Construire creșă</t>
  </si>
  <si>
    <t>Teren multisport la Liceul cu Program Sportiv, Baza Spotiva Dinamo</t>
  </si>
  <si>
    <t>Modernizare infrastructură educațională Liceul Tehnologic ”Constantin Brâncuși”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</si>
  <si>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</si>
  <si>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</si>
  <si>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</si>
  <si>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</si>
  <si>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</si>
  <si>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Asistenţă tehnică din partea proiectantului pentru  Modernizare infrastructură educațională Liceul Tehnologic ”Constantin Brâncuși”</t>
  </si>
  <si>
    <t>DALI Reabilitare fațadă și acoperiș a clădirii situate pe strada Horea nr.6</t>
  </si>
  <si>
    <t>DALI Reabilitare termică la blocurile de locuinţe str.Mircea cel Bătrân nr.25 bl.C25</t>
  </si>
  <si>
    <t>DALI Reabilitare termică la blocurile de locuinţe str.Mircea cel Bătrân nr.23 blC26</t>
  </si>
  <si>
    <t>DALI Reabilitare termică la blocurile de locuinţe B-dul Mircea cel Bătrân nr.21  bl.C27</t>
  </si>
  <si>
    <t>DALI Reabilitare termică la blocurile de locuinţe P-ta Soarelui bl.UU4,6,8,10</t>
  </si>
  <si>
    <t>DALI Reabilitare termică la blocurile de locuinţe B-dul Lucian Blaga bl.UU40</t>
  </si>
  <si>
    <t>DALI Reabilitare termică la blocurile de locuinţe strada Careiului bl.C3-C5</t>
  </si>
  <si>
    <t>DALI Reabilitare termică la blocurile de locuinţe str.Corvinilor nr.17</t>
  </si>
  <si>
    <t>DALI Reabilitare termică la blocurile de locuinţe str.Păulești, nr.3, bl.6</t>
  </si>
  <si>
    <t>DALI Reabilitare termică la blocurile de locuinţe str.Codrului CC3 - CC5</t>
  </si>
  <si>
    <t>DALI Reabilitare termică la blocurile de locuinţe b-dul Transilvania Bl.2</t>
  </si>
  <si>
    <t>DALI Reabilitare termică la blocurile de locuinţe str.Astronauților A1</t>
  </si>
  <si>
    <t>DALI Reabilitare termică la blocurile de locuinţe I.C. Brătianu, nr.5</t>
  </si>
  <si>
    <t>DALI Reabilitare termică la blocurile de locuinţe str.Proiectantului S1</t>
  </si>
  <si>
    <t>DALI Reabilitare termică la blocurile de locuinţe str.Proiectantului S5</t>
  </si>
  <si>
    <t>SF Transformare centrală termică situată pe b-dul Muncii, nr.44 în sală sport multifuncțională</t>
  </si>
  <si>
    <t>SF Pista de biciclete pe coronamentul digului mal drept al râului Someș din dreptul străzii Fântânii spre comuna Odoreu</t>
  </si>
  <si>
    <t>DALI pentru implementarea măsurilor de eficiență energetică la sala de sport al Școlii gimnaziale Bălcescu - Petofi</t>
  </si>
  <si>
    <t>DALI pentru implementarea măsurilor de eficiență energetică la Grădiniţa nr. 11</t>
  </si>
  <si>
    <t>Studiu de coexistență pentru obiectivul de investiții ”Amenajare pistă de biciclete pe strada Botizului - Pod Golescu</t>
  </si>
  <si>
    <t>DALI pentru Implementarea măsurilor de eficienţă energetică la Școala gimnazială Octavian Goga</t>
  </si>
  <si>
    <t>Eliberarea amplasamentului pentru realizarea condițiilor de coexistență – proiectare și execuție "Amenajare pistă de biciclete pe strada Botizului  - Pod Golescu"</t>
  </si>
  <si>
    <t>Stații de lucru la Liceul Ortodox Nicolae Steinhartdt Satu Mare</t>
  </si>
  <si>
    <t>PT Expertiză tehnică pentru obiectivul Reabilitare clădire Sala Studio Acs Alajos și mansardare în volum existent</t>
  </si>
  <si>
    <t>Achiziție mese pentru comercializarea de produse</t>
  </si>
  <si>
    <t>Dotări în cadrul proiectului - Modernizare Infrastructură Educaţională Liceul Tehnologic „Constantin Brâncuşi”</t>
  </si>
  <si>
    <t>Stâlpi iluminat</t>
  </si>
  <si>
    <t>PT Extinderea iluminatului public in parcarile din cartierele Micro 17, Carpati 1, Carpati 2</t>
  </si>
  <si>
    <t>Dotare terminal strada Fabricii</t>
  </si>
  <si>
    <t>DALI Reabilitare structură educațională strada Crișan nr.1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</si>
  <si>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</si>
  <si>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</si>
  <si>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</si>
  <si>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</si>
  <si>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</si>
  <si>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</si>
  <si>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SF Centru multifuncțional de servicii publice strada Porumbeilor nr.2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</si>
  <si>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</si>
  <si>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</si>
  <si>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</si>
  <si>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</si>
  <si>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</si>
  <si>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Multifuncțională laser A3</t>
  </si>
  <si>
    <t>DALI Acoperiș sală de sport situată pe str. B-dul Lucian Blaga nr.28 - Liceul Tehnologic Elisa Zamfirescu</t>
  </si>
  <si>
    <t>Înlocuire geamuri la Grădinița cu program Prelungit nr.33</t>
  </si>
  <si>
    <t>Achiziție toalete automatizate</t>
  </si>
  <si>
    <t xml:space="preserve">SF Actualizare DALI pentru Implementarea măsurilor de eficienţă energetică la Sala de Scrimă “Alexandru Csipler” </t>
  </si>
  <si>
    <t>Elaborare PUZ pentru Bazin de înot didactic și de agrement</t>
  </si>
  <si>
    <t>Anexa nr. 9 la HCL 208/26.08.2021</t>
  </si>
  <si>
    <t>Președinte de ședință,</t>
  </si>
  <si>
    <t xml:space="preserve">Secretar general, 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</si>
</sst>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Da&quot;;&quot;Da&quot;;&quot;Nu&quot;"/>
    <numFmt numFmtId="197" formatCode="&quot;Adevărat&quot;;&quot;Adevărat&quot;;&quot;Fals&quot;"/>
    <numFmt numFmtId="198" formatCode="&quot;Activat&quot;;&quot;Activat&quot;;&quot;Dezactivat&quot;"/>
    <numFmt numFmtId="199" formatCode="[$¥€-2]\ #,##0.00_);[Red]\([$¥€-2]\ 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5" xfId="0" applyNumberFormat="1" applyFont="1" applyFill="1" applyBorder="1" applyAlignment="1">
      <alignment/>
    </xf>
    <xf numFmtId="0" fontId="0" fillId="35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5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vertical="center"/>
    </xf>
    <xf numFmtId="3" fontId="0" fillId="35" borderId="15" xfId="0" applyNumberFormat="1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>
      <alignment vertical="center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86" fontId="57" fillId="35" borderId="0" xfId="44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vertical="center" wrapText="1"/>
    </xf>
    <xf numFmtId="3" fontId="4" fillId="36" borderId="15" xfId="0" applyNumberFormat="1" applyFont="1" applyFill="1" applyBorder="1" applyAlignment="1">
      <alignment horizontal="center" vertical="center" wrapText="1"/>
    </xf>
    <xf numFmtId="3" fontId="4" fillId="34" borderId="24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/>
    </xf>
    <xf numFmtId="3" fontId="4" fillId="37" borderId="26" xfId="0" applyNumberFormat="1" applyFont="1" applyFill="1" applyBorder="1" applyAlignment="1">
      <alignment vertical="center" wrapText="1"/>
    </xf>
    <xf numFmtId="3" fontId="4" fillId="37" borderId="26" xfId="0" applyNumberFormat="1" applyFont="1" applyFill="1" applyBorder="1" applyAlignment="1">
      <alignment wrapText="1"/>
    </xf>
    <xf numFmtId="0" fontId="56" fillId="35" borderId="0" xfId="0" applyFont="1" applyFill="1" applyAlignment="1">
      <alignment/>
    </xf>
    <xf numFmtId="3" fontId="5" fillId="35" borderId="0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 wrapText="1"/>
    </xf>
    <xf numFmtId="3" fontId="4" fillId="38" borderId="23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horizontal="right"/>
    </xf>
    <xf numFmtId="0" fontId="0" fillId="35" borderId="0" xfId="0" applyFill="1" applyAlignment="1">
      <alignment vertical="top"/>
    </xf>
    <xf numFmtId="3" fontId="16" fillId="39" borderId="30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wrapText="1"/>
    </xf>
    <xf numFmtId="3" fontId="4" fillId="37" borderId="26" xfId="0" applyNumberFormat="1" applyFont="1" applyFill="1" applyBorder="1" applyAlignment="1">
      <alignment horizontal="right" vertical="center"/>
    </xf>
    <xf numFmtId="3" fontId="4" fillId="34" borderId="31" xfId="0" applyNumberFormat="1" applyFont="1" applyFill="1" applyBorder="1" applyAlignment="1">
      <alignment vertical="center"/>
    </xf>
    <xf numFmtId="3" fontId="4" fillId="37" borderId="15" xfId="0" applyNumberFormat="1" applyFont="1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/>
    </xf>
    <xf numFmtId="3" fontId="4" fillId="34" borderId="32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3" fontId="17" fillId="35" borderId="15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 wrapText="1"/>
    </xf>
    <xf numFmtId="0" fontId="0" fillId="35" borderId="15" xfId="0" applyFont="1" applyFill="1" applyBorder="1" applyAlignment="1">
      <alignment horizontal="center" vertical="center" wrapText="1"/>
    </xf>
    <xf numFmtId="3" fontId="0" fillId="35" borderId="26" xfId="0" applyNumberFormat="1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horizontal="right" wrapText="1"/>
    </xf>
    <xf numFmtId="3" fontId="4" fillId="37" borderId="12" xfId="0" applyNumberFormat="1" applyFont="1" applyFill="1" applyBorder="1" applyAlignment="1">
      <alignment/>
    </xf>
    <xf numFmtId="3" fontId="17" fillId="35" borderId="29" xfId="0" applyNumberFormat="1" applyFont="1" applyFill="1" applyBorder="1" applyAlignment="1">
      <alignment horizontal="right"/>
    </xf>
    <xf numFmtId="3" fontId="0" fillId="35" borderId="36" xfId="0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center" vertical="center"/>
    </xf>
    <xf numFmtId="3" fontId="0" fillId="35" borderId="26" xfId="0" applyNumberFormat="1" applyFont="1" applyFill="1" applyBorder="1" applyAlignment="1">
      <alignment horizontal="left" wrapText="1"/>
    </xf>
    <xf numFmtId="0" fontId="0" fillId="35" borderId="0" xfId="0" applyFill="1" applyAlignment="1">
      <alignment horizontal="center"/>
    </xf>
    <xf numFmtId="3" fontId="4" fillId="40" borderId="15" xfId="0" applyNumberFormat="1" applyFont="1" applyFill="1" applyBorder="1" applyAlignment="1">
      <alignment horizontal="right"/>
    </xf>
    <xf numFmtId="3" fontId="0" fillId="41" borderId="38" xfId="0" applyNumberFormat="1" applyFont="1" applyFill="1" applyBorder="1" applyAlignment="1">
      <alignment horizontal="right"/>
    </xf>
    <xf numFmtId="0" fontId="0" fillId="37" borderId="39" xfId="0" applyFont="1" applyFill="1" applyBorder="1" applyAlignment="1">
      <alignment horizontal="left"/>
    </xf>
    <xf numFmtId="3" fontId="0" fillId="37" borderId="40" xfId="0" applyNumberFormat="1" applyFont="1" applyFill="1" applyBorder="1" applyAlignment="1">
      <alignment horizontal="center"/>
    </xf>
    <xf numFmtId="3" fontId="0" fillId="37" borderId="38" xfId="0" applyNumberFormat="1" applyFont="1" applyFill="1" applyBorder="1" applyAlignment="1">
      <alignment horizontal="right"/>
    </xf>
    <xf numFmtId="0" fontId="0" fillId="35" borderId="4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left" vertical="center"/>
    </xf>
    <xf numFmtId="3" fontId="0" fillId="35" borderId="12" xfId="0" applyNumberFormat="1" applyFont="1" applyFill="1" applyBorder="1" applyAlignment="1">
      <alignment horizontal="center" vertical="center" wrapText="1"/>
    </xf>
    <xf numFmtId="3" fontId="0" fillId="35" borderId="42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/>
    </xf>
    <xf numFmtId="3" fontId="0" fillId="35" borderId="12" xfId="0" applyNumberFormat="1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 wrapText="1"/>
    </xf>
    <xf numFmtId="3" fontId="4" fillId="37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3" fontId="0" fillId="35" borderId="15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 vertical="center"/>
    </xf>
    <xf numFmtId="0" fontId="0" fillId="35" borderId="15" xfId="0" applyFont="1" applyFill="1" applyBorder="1" applyAlignment="1">
      <alignment horizontal="left"/>
    </xf>
    <xf numFmtId="0" fontId="0" fillId="35" borderId="22" xfId="0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center" vertical="center"/>
    </xf>
    <xf numFmtId="3" fontId="0" fillId="35" borderId="25" xfId="0" applyNumberFormat="1" applyFont="1" applyFill="1" applyBorder="1" applyAlignment="1">
      <alignment horizontal="right"/>
    </xf>
    <xf numFmtId="0" fontId="0" fillId="35" borderId="11" xfId="0" applyFont="1" applyFill="1" applyBorder="1" applyAlignment="1">
      <alignment horizontal="left"/>
    </xf>
    <xf numFmtId="0" fontId="0" fillId="35" borderId="44" xfId="0" applyFont="1" applyFill="1" applyBorder="1" applyAlignment="1">
      <alignment horizontal="center" vertical="center"/>
    </xf>
    <xf numFmtId="3" fontId="0" fillId="35" borderId="45" xfId="0" applyNumberFormat="1" applyFont="1" applyFill="1" applyBorder="1" applyAlignment="1">
      <alignment horizontal="right"/>
    </xf>
    <xf numFmtId="0" fontId="0" fillId="35" borderId="20" xfId="0" applyFont="1" applyFill="1" applyBorder="1" applyAlignment="1">
      <alignment horizontal="center" vertical="center"/>
    </xf>
    <xf numFmtId="3" fontId="0" fillId="35" borderId="20" xfId="0" applyNumberFormat="1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/>
    </xf>
    <xf numFmtId="3" fontId="0" fillId="35" borderId="20" xfId="0" applyNumberFormat="1" applyFont="1" applyFill="1" applyBorder="1" applyAlignment="1">
      <alignment horizontal="center"/>
    </xf>
    <xf numFmtId="3" fontId="0" fillId="35" borderId="46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left"/>
    </xf>
    <xf numFmtId="3" fontId="0" fillId="35" borderId="15" xfId="0" applyNumberFormat="1" applyFont="1" applyFill="1" applyBorder="1" applyAlignment="1">
      <alignment horizontal="left"/>
    </xf>
    <xf numFmtId="3" fontId="0" fillId="35" borderId="19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wrapText="1"/>
    </xf>
    <xf numFmtId="0" fontId="0" fillId="35" borderId="11" xfId="0" applyFont="1" applyFill="1" applyBorder="1" applyAlignment="1">
      <alignment horizontal="left" vertical="center"/>
    </xf>
    <xf numFmtId="3" fontId="0" fillId="35" borderId="11" xfId="0" applyNumberFormat="1" applyFont="1" applyFill="1" applyBorder="1" applyAlignment="1">
      <alignment horizontal="center" vertical="center" wrapText="1"/>
    </xf>
    <xf numFmtId="3" fontId="0" fillId="35" borderId="4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8" fillId="35" borderId="15" xfId="0" applyNumberFormat="1" applyFont="1" applyFill="1" applyBorder="1" applyAlignment="1">
      <alignment/>
    </xf>
    <xf numFmtId="3" fontId="17" fillId="35" borderId="11" xfId="0" applyNumberFormat="1" applyFont="1" applyFill="1" applyBorder="1" applyAlignment="1">
      <alignment/>
    </xf>
    <xf numFmtId="0" fontId="0" fillId="35" borderId="47" xfId="0" applyFont="1" applyFill="1" applyBorder="1" applyAlignment="1">
      <alignment horizontal="center"/>
    </xf>
    <xf numFmtId="3" fontId="0" fillId="35" borderId="48" xfId="0" applyNumberFormat="1" applyFont="1" applyFill="1" applyBorder="1" applyAlignment="1">
      <alignment vertical="center"/>
    </xf>
    <xf numFmtId="3" fontId="0" fillId="35" borderId="49" xfId="0" applyNumberFormat="1" applyFont="1" applyFill="1" applyBorder="1" applyAlignment="1">
      <alignment vertical="center"/>
    </xf>
    <xf numFmtId="0" fontId="0" fillId="35" borderId="37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/>
    </xf>
    <xf numFmtId="0" fontId="0" fillId="35" borderId="50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vertical="center"/>
    </xf>
    <xf numFmtId="0" fontId="0" fillId="35" borderId="51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3" fontId="0" fillId="35" borderId="53" xfId="0" applyNumberFormat="1" applyFont="1" applyFill="1" applyBorder="1" applyAlignment="1">
      <alignment horizontal="right"/>
    </xf>
    <xf numFmtId="0" fontId="0" fillId="35" borderId="19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 wrapText="1"/>
    </xf>
    <xf numFmtId="0" fontId="0" fillId="35" borderId="16" xfId="0" applyFont="1" applyFill="1" applyBorder="1" applyAlignment="1">
      <alignment horizontal="center" vertical="center"/>
    </xf>
    <xf numFmtId="3" fontId="0" fillId="35" borderId="26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/>
    </xf>
    <xf numFmtId="3" fontId="0" fillId="35" borderId="26" xfId="0" applyNumberFormat="1" applyFont="1" applyFill="1" applyBorder="1" applyAlignment="1">
      <alignment horizontal="right" vertical="center"/>
    </xf>
    <xf numFmtId="3" fontId="0" fillId="35" borderId="15" xfId="0" applyNumberFormat="1" applyFont="1" applyFill="1" applyBorder="1" applyAlignment="1">
      <alignment horizontal="right" vertical="center" wrapText="1"/>
    </xf>
    <xf numFmtId="3" fontId="0" fillId="35" borderId="12" xfId="0" applyNumberFormat="1" applyFont="1" applyFill="1" applyBorder="1" applyAlignment="1">
      <alignment/>
    </xf>
    <xf numFmtId="0" fontId="0" fillId="35" borderId="18" xfId="0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left" vertical="center"/>
    </xf>
    <xf numFmtId="3" fontId="0" fillId="35" borderId="11" xfId="0" applyNumberFormat="1" applyFont="1" applyFill="1" applyBorder="1" applyAlignment="1">
      <alignment horizontal="center"/>
    </xf>
    <xf numFmtId="3" fontId="17" fillId="35" borderId="11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 vertical="center" wrapText="1"/>
    </xf>
    <xf numFmtId="3" fontId="0" fillId="35" borderId="25" xfId="0" applyNumberFormat="1" applyFont="1" applyFill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left" vertical="center"/>
    </xf>
    <xf numFmtId="3" fontId="0" fillId="35" borderId="42" xfId="0" applyNumberFormat="1" applyFont="1" applyFill="1" applyBorder="1" applyAlignment="1">
      <alignment horizontal="right" vertical="center"/>
    </xf>
    <xf numFmtId="3" fontId="4" fillId="40" borderId="30" xfId="0" applyNumberFormat="1" applyFont="1" applyFill="1" applyBorder="1" applyAlignment="1">
      <alignment horizontal="right" vertical="center"/>
    </xf>
    <xf numFmtId="0" fontId="0" fillId="35" borderId="54" xfId="0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left" wrapText="1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 vertical="center"/>
    </xf>
    <xf numFmtId="0" fontId="8" fillId="33" borderId="55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3" fontId="8" fillId="33" borderId="30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4" fillId="40" borderId="30" xfId="0" applyNumberFormat="1" applyFont="1" applyFill="1" applyBorder="1" applyAlignment="1">
      <alignment vertical="center"/>
    </xf>
    <xf numFmtId="3" fontId="0" fillId="35" borderId="42" xfId="0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42" borderId="15" xfId="0" applyFont="1" applyFill="1" applyBorder="1" applyAlignment="1">
      <alignment horizontal="center" vertical="center"/>
    </xf>
    <xf numFmtId="0" fontId="4" fillId="37" borderId="55" xfId="0" applyFont="1" applyFill="1" applyBorder="1" applyAlignment="1">
      <alignment vertical="center"/>
    </xf>
    <xf numFmtId="0" fontId="4" fillId="37" borderId="56" xfId="0" applyFont="1" applyFill="1" applyBorder="1" applyAlignment="1">
      <alignment vertical="center"/>
    </xf>
    <xf numFmtId="0" fontId="4" fillId="37" borderId="57" xfId="0" applyFont="1" applyFill="1" applyBorder="1" applyAlignment="1">
      <alignment vertical="center"/>
    </xf>
    <xf numFmtId="0" fontId="4" fillId="37" borderId="57" xfId="0" applyFont="1" applyFill="1" applyBorder="1" applyAlignment="1">
      <alignment horizontal="right" vertical="center"/>
    </xf>
    <xf numFmtId="3" fontId="4" fillId="37" borderId="3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0" fillId="35" borderId="49" xfId="0" applyNumberFormat="1" applyFont="1" applyFill="1" applyBorder="1" applyAlignment="1">
      <alignment/>
    </xf>
    <xf numFmtId="3" fontId="4" fillId="34" borderId="58" xfId="0" applyNumberFormat="1" applyFont="1" applyFill="1" applyBorder="1" applyAlignment="1">
      <alignment/>
    </xf>
    <xf numFmtId="3" fontId="14" fillId="39" borderId="14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vertical="center"/>
    </xf>
    <xf numFmtId="3" fontId="0" fillId="35" borderId="26" xfId="0" applyNumberFormat="1" applyFont="1" applyFill="1" applyBorder="1" applyAlignment="1">
      <alignment vertical="center" wrapText="1"/>
    </xf>
    <xf numFmtId="3" fontId="4" fillId="37" borderId="59" xfId="0" applyNumberFormat="1" applyFont="1" applyFill="1" applyBorder="1" applyAlignment="1">
      <alignment/>
    </xf>
    <xf numFmtId="0" fontId="0" fillId="35" borderId="60" xfId="0" applyFont="1" applyFill="1" applyBorder="1" applyAlignment="1">
      <alignment vertical="center" wrapText="1"/>
    </xf>
    <xf numFmtId="0" fontId="0" fillId="35" borderId="60" xfId="0" applyFont="1" applyFill="1" applyBorder="1" applyAlignment="1">
      <alignment horizontal="left" vertical="center"/>
    </xf>
    <xf numFmtId="3" fontId="0" fillId="35" borderId="60" xfId="0" applyNumberFormat="1" applyFont="1" applyFill="1" applyBorder="1" applyAlignment="1">
      <alignment horizontal="center" vertical="center"/>
    </xf>
    <xf numFmtId="3" fontId="0" fillId="35" borderId="36" xfId="0" applyNumberFormat="1" applyFont="1" applyFill="1" applyBorder="1" applyAlignment="1">
      <alignment/>
    </xf>
    <xf numFmtId="0" fontId="0" fillId="35" borderId="53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left" vertical="center"/>
    </xf>
    <xf numFmtId="3" fontId="0" fillId="35" borderId="21" xfId="0" applyNumberFormat="1" applyFont="1" applyFill="1" applyBorder="1" applyAlignment="1">
      <alignment horizontal="right"/>
    </xf>
    <xf numFmtId="0" fontId="0" fillId="42" borderId="15" xfId="0" applyFont="1" applyFill="1" applyBorder="1" applyAlignment="1">
      <alignment horizontal="center"/>
    </xf>
    <xf numFmtId="3" fontId="0" fillId="42" borderId="15" xfId="0" applyNumberFormat="1" applyFont="1" applyFill="1" applyBorder="1" applyAlignment="1">
      <alignment horizontal="right" vertical="center"/>
    </xf>
    <xf numFmtId="3" fontId="0" fillId="42" borderId="15" xfId="0" applyNumberFormat="1" applyFont="1" applyFill="1" applyBorder="1" applyAlignment="1">
      <alignment horizontal="right" wrapText="1"/>
    </xf>
    <xf numFmtId="3" fontId="0" fillId="35" borderId="26" xfId="0" applyNumberFormat="1" applyFont="1" applyFill="1" applyBorder="1" applyAlignment="1">
      <alignment horizontal="left" wrapText="1"/>
    </xf>
    <xf numFmtId="3" fontId="0" fillId="35" borderId="26" xfId="0" applyNumberFormat="1" applyFont="1" applyFill="1" applyBorder="1" applyAlignment="1">
      <alignment horizontal="left"/>
    </xf>
    <xf numFmtId="0" fontId="0" fillId="35" borderId="11" xfId="0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horizontal="right"/>
    </xf>
    <xf numFmtId="3" fontId="0" fillId="42" borderId="12" xfId="0" applyNumberFormat="1" applyFont="1" applyFill="1" applyBorder="1" applyAlignment="1">
      <alignment horizontal="right"/>
    </xf>
    <xf numFmtId="0" fontId="0" fillId="42" borderId="15" xfId="0" applyFont="1" applyFill="1" applyBorder="1" applyAlignment="1">
      <alignment horizontal="center" vertical="center" wrapText="1"/>
    </xf>
    <xf numFmtId="3" fontId="0" fillId="42" borderId="26" xfId="0" applyNumberFormat="1" applyFont="1" applyFill="1" applyBorder="1" applyAlignment="1">
      <alignment vertical="center" wrapText="1"/>
    </xf>
    <xf numFmtId="0" fontId="0" fillId="42" borderId="37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 vertical="center"/>
    </xf>
    <xf numFmtId="3" fontId="18" fillId="42" borderId="37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wrapText="1"/>
    </xf>
    <xf numFmtId="0" fontId="0" fillId="35" borderId="61" xfId="0" applyFont="1" applyFill="1" applyBorder="1" applyAlignment="1">
      <alignment horizontal="center" vertical="center" wrapText="1"/>
    </xf>
    <xf numFmtId="0" fontId="0" fillId="35" borderId="62" xfId="0" applyFont="1" applyFill="1" applyBorder="1" applyAlignment="1">
      <alignment horizontal="center" vertical="center" wrapText="1"/>
    </xf>
    <xf numFmtId="0" fontId="0" fillId="35" borderId="63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17" fillId="35" borderId="37" xfId="0" applyFont="1" applyFill="1" applyBorder="1" applyAlignment="1">
      <alignment horizontal="left" vertical="center" wrapText="1"/>
    </xf>
    <xf numFmtId="0" fontId="17" fillId="35" borderId="26" xfId="0" applyFont="1" applyFill="1" applyBorder="1" applyAlignment="1">
      <alignment horizontal="left" vertical="center" wrapText="1"/>
    </xf>
    <xf numFmtId="0" fontId="17" fillId="35" borderId="33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0" fillId="35" borderId="37" xfId="0" applyFont="1" applyFill="1" applyBorder="1" applyAlignment="1">
      <alignment horizontal="left" vertical="top" wrapText="1"/>
    </xf>
    <xf numFmtId="0" fontId="0" fillId="35" borderId="26" xfId="0" applyFont="1" applyFill="1" applyBorder="1" applyAlignment="1">
      <alignment horizontal="left" vertical="top" wrapText="1"/>
    </xf>
    <xf numFmtId="0" fontId="0" fillId="35" borderId="33" xfId="0" applyFont="1" applyFill="1" applyBorder="1" applyAlignment="1">
      <alignment horizontal="left" vertical="top" wrapText="1"/>
    </xf>
    <xf numFmtId="0" fontId="4" fillId="34" borderId="64" xfId="0" applyFont="1" applyFill="1" applyBorder="1" applyAlignment="1">
      <alignment horizontal="left" vertical="center"/>
    </xf>
    <xf numFmtId="0" fontId="4" fillId="34" borderId="65" xfId="0" applyFont="1" applyFill="1" applyBorder="1" applyAlignment="1">
      <alignment horizontal="left" vertical="center"/>
    </xf>
    <xf numFmtId="0" fontId="0" fillId="42" borderId="37" xfId="0" applyFont="1" applyFill="1" applyBorder="1" applyAlignment="1">
      <alignment horizontal="left" vertical="top" wrapText="1"/>
    </xf>
    <xf numFmtId="0" fontId="0" fillId="42" borderId="26" xfId="0" applyFont="1" applyFill="1" applyBorder="1" applyAlignment="1">
      <alignment horizontal="left" vertical="top" wrapText="1"/>
    </xf>
    <xf numFmtId="0" fontId="0" fillId="42" borderId="33" xfId="0" applyFont="1" applyFill="1" applyBorder="1" applyAlignment="1">
      <alignment horizontal="left" vertical="top" wrapText="1"/>
    </xf>
    <xf numFmtId="0" fontId="0" fillId="35" borderId="45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top" wrapText="1"/>
    </xf>
    <xf numFmtId="0" fontId="0" fillId="35" borderId="26" xfId="0" applyFont="1" applyFill="1" applyBorder="1" applyAlignment="1">
      <alignment vertical="top" wrapText="1"/>
    </xf>
    <xf numFmtId="0" fontId="0" fillId="35" borderId="33" xfId="0" applyFont="1" applyFill="1" applyBorder="1" applyAlignment="1">
      <alignment vertical="top" wrapText="1"/>
    </xf>
    <xf numFmtId="0" fontId="0" fillId="35" borderId="37" xfId="0" applyFont="1" applyFill="1" applyBorder="1" applyAlignment="1">
      <alignment vertical="center" wrapText="1"/>
    </xf>
    <xf numFmtId="0" fontId="0" fillId="35" borderId="26" xfId="0" applyFont="1" applyFill="1" applyBorder="1" applyAlignment="1">
      <alignment vertical="center" wrapText="1"/>
    </xf>
    <xf numFmtId="0" fontId="0" fillId="35" borderId="33" xfId="0" applyFont="1" applyFill="1" applyBorder="1" applyAlignment="1">
      <alignment vertical="center" wrapText="1"/>
    </xf>
    <xf numFmtId="0" fontId="4" fillId="34" borderId="28" xfId="0" applyFont="1" applyFill="1" applyBorder="1" applyAlignment="1">
      <alignment horizontal="right" vertical="center"/>
    </xf>
    <xf numFmtId="0" fontId="4" fillId="34" borderId="66" xfId="0" applyFont="1" applyFill="1" applyBorder="1" applyAlignment="1">
      <alignment horizontal="right" vertical="center"/>
    </xf>
    <xf numFmtId="0" fontId="0" fillId="35" borderId="61" xfId="0" applyFont="1" applyFill="1" applyBorder="1" applyAlignment="1">
      <alignment horizontal="left" vertical="center"/>
    </xf>
    <xf numFmtId="0" fontId="0" fillId="35" borderId="62" xfId="0" applyFont="1" applyFill="1" applyBorder="1" applyAlignment="1">
      <alignment horizontal="left" vertical="center"/>
    </xf>
    <xf numFmtId="0" fontId="0" fillId="35" borderId="63" xfId="0" applyFont="1" applyFill="1" applyBorder="1" applyAlignment="1">
      <alignment horizontal="left" vertical="center"/>
    </xf>
    <xf numFmtId="0" fontId="4" fillId="34" borderId="67" xfId="0" applyFont="1" applyFill="1" applyBorder="1" applyAlignment="1">
      <alignment horizontal="left" vertical="center"/>
    </xf>
    <xf numFmtId="0" fontId="4" fillId="40" borderId="68" xfId="0" applyFont="1" applyFill="1" applyBorder="1" applyAlignment="1">
      <alignment horizontal="left" vertical="center"/>
    </xf>
    <xf numFmtId="0" fontId="4" fillId="37" borderId="19" xfId="0" applyFont="1" applyFill="1" applyBorder="1" applyAlignment="1">
      <alignment horizontal="right"/>
    </xf>
    <xf numFmtId="0" fontId="4" fillId="37" borderId="50" xfId="0" applyFont="1" applyFill="1" applyBorder="1" applyAlignment="1">
      <alignment horizontal="right"/>
    </xf>
    <xf numFmtId="3" fontId="0" fillId="35" borderId="37" xfId="0" applyNumberFormat="1" applyFont="1" applyFill="1" applyBorder="1" applyAlignment="1">
      <alignment horizontal="left" vertical="center" wrapText="1"/>
    </xf>
    <xf numFmtId="3" fontId="0" fillId="35" borderId="26" xfId="0" applyNumberFormat="1" applyFont="1" applyFill="1" applyBorder="1" applyAlignment="1">
      <alignment horizontal="left" vertical="center" wrapText="1"/>
    </xf>
    <xf numFmtId="3" fontId="0" fillId="35" borderId="33" xfId="0" applyNumberFormat="1" applyFont="1" applyFill="1" applyBorder="1" applyAlignment="1">
      <alignment horizontal="left" vertical="center" wrapText="1"/>
    </xf>
    <xf numFmtId="0" fontId="0" fillId="35" borderId="37" xfId="0" applyFill="1" applyBorder="1" applyAlignment="1">
      <alignment horizontal="left" wrapText="1"/>
    </xf>
    <xf numFmtId="0" fontId="0" fillId="35" borderId="26" xfId="0" applyFill="1" applyBorder="1" applyAlignment="1">
      <alignment horizontal="left" wrapText="1"/>
    </xf>
    <xf numFmtId="0" fontId="0" fillId="35" borderId="33" xfId="0" applyFill="1" applyBorder="1" applyAlignment="1">
      <alignment horizontal="left" wrapText="1"/>
    </xf>
    <xf numFmtId="0" fontId="4" fillId="33" borderId="40" xfId="0" applyFont="1" applyFill="1" applyBorder="1" applyAlignment="1">
      <alignment horizontal="right" vertical="center"/>
    </xf>
    <xf numFmtId="0" fontId="0" fillId="35" borderId="69" xfId="0" applyFont="1" applyFill="1" applyBorder="1" applyAlignment="1">
      <alignment horizontal="left" vertical="center" wrapText="1"/>
    </xf>
    <xf numFmtId="0" fontId="0" fillId="35" borderId="70" xfId="0" applyFont="1" applyFill="1" applyBorder="1" applyAlignment="1">
      <alignment horizontal="left" vertical="center" wrapText="1"/>
    </xf>
    <xf numFmtId="0" fontId="0" fillId="35" borderId="71" xfId="0" applyFont="1" applyFill="1" applyBorder="1" applyAlignment="1">
      <alignment horizontal="left" vertical="center" wrapText="1"/>
    </xf>
    <xf numFmtId="0" fontId="4" fillId="40" borderId="43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left" vertical="center"/>
    </xf>
    <xf numFmtId="0" fontId="4" fillId="34" borderId="40" xfId="0" applyFont="1" applyFill="1" applyBorder="1" applyAlignment="1">
      <alignment horizontal="right" vertical="center"/>
    </xf>
    <xf numFmtId="3" fontId="0" fillId="35" borderId="37" xfId="0" applyNumberFormat="1" applyFont="1" applyFill="1" applyBorder="1" applyAlignment="1">
      <alignment horizontal="left" wrapText="1"/>
    </xf>
    <xf numFmtId="3" fontId="0" fillId="35" borderId="26" xfId="0" applyNumberFormat="1" applyFont="1" applyFill="1" applyBorder="1" applyAlignment="1">
      <alignment horizontal="left" wrapText="1"/>
    </xf>
    <xf numFmtId="3" fontId="0" fillId="35" borderId="33" xfId="0" applyNumberFormat="1" applyFont="1" applyFill="1" applyBorder="1" applyAlignment="1">
      <alignment horizontal="left" wrapText="1"/>
    </xf>
    <xf numFmtId="0" fontId="0" fillId="35" borderId="19" xfId="0" applyFont="1" applyFill="1" applyBorder="1" applyAlignment="1">
      <alignment horizontal="left" vertical="center" wrapText="1"/>
    </xf>
    <xf numFmtId="0" fontId="0" fillId="35" borderId="51" xfId="0" applyFont="1" applyFill="1" applyBorder="1" applyAlignment="1">
      <alignment horizontal="left" vertical="center" wrapText="1"/>
    </xf>
    <xf numFmtId="0" fontId="0" fillId="35" borderId="50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/>
    </xf>
    <xf numFmtId="0" fontId="4" fillId="37" borderId="33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0" fillId="35" borderId="45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 horizontal="left" wrapText="1"/>
    </xf>
    <xf numFmtId="0" fontId="0" fillId="35" borderId="44" xfId="0" applyFont="1" applyFill="1" applyBorder="1" applyAlignment="1">
      <alignment horizontal="left" wrapText="1"/>
    </xf>
    <xf numFmtId="0" fontId="4" fillId="34" borderId="72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horizontal="left" vertical="center"/>
    </xf>
    <xf numFmtId="0" fontId="4" fillId="37" borderId="26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35" borderId="37" xfId="0" applyFill="1" applyBorder="1" applyAlignment="1">
      <alignment horizontal="left" vertical="center" wrapText="1"/>
    </xf>
    <xf numFmtId="0" fontId="0" fillId="35" borderId="26" xfId="0" applyFill="1" applyBorder="1" applyAlignment="1">
      <alignment horizontal="left" vertical="center" wrapText="1"/>
    </xf>
    <xf numFmtId="0" fontId="0" fillId="35" borderId="33" xfId="0" applyFill="1" applyBorder="1" applyAlignment="1">
      <alignment horizontal="left" vertical="center" wrapText="1"/>
    </xf>
    <xf numFmtId="3" fontId="0" fillId="35" borderId="37" xfId="0" applyNumberFormat="1" applyFont="1" applyFill="1" applyBorder="1" applyAlignment="1">
      <alignment vertical="center" wrapText="1"/>
    </xf>
    <xf numFmtId="3" fontId="0" fillId="35" borderId="26" xfId="0" applyNumberFormat="1" applyFont="1" applyFill="1" applyBorder="1" applyAlignment="1">
      <alignment vertical="center" wrapText="1"/>
    </xf>
    <xf numFmtId="3" fontId="0" fillId="35" borderId="33" xfId="0" applyNumberFormat="1" applyFont="1" applyFill="1" applyBorder="1" applyAlignment="1">
      <alignment vertical="center" wrapText="1"/>
    </xf>
    <xf numFmtId="0" fontId="0" fillId="42" borderId="37" xfId="0" applyFont="1" applyFill="1" applyBorder="1" applyAlignment="1">
      <alignment horizontal="left" vertical="center" wrapText="1"/>
    </xf>
    <xf numFmtId="0" fontId="0" fillId="42" borderId="26" xfId="0" applyFont="1" applyFill="1" applyBorder="1" applyAlignment="1">
      <alignment horizontal="left" vertical="center" wrapText="1"/>
    </xf>
    <xf numFmtId="0" fontId="0" fillId="42" borderId="33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51" xfId="0" applyFont="1" applyFill="1" applyBorder="1" applyAlignment="1">
      <alignment horizontal="left" vertical="center" wrapText="1"/>
    </xf>
    <xf numFmtId="0" fontId="4" fillId="34" borderId="5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right" vertical="center"/>
    </xf>
    <xf numFmtId="0" fontId="4" fillId="37" borderId="35" xfId="0" applyFont="1" applyFill="1" applyBorder="1" applyAlignment="1">
      <alignment vertical="center"/>
    </xf>
    <xf numFmtId="0" fontId="4" fillId="37" borderId="26" xfId="0" applyFont="1" applyFill="1" applyBorder="1" applyAlignment="1">
      <alignment vertical="center"/>
    </xf>
    <xf numFmtId="0" fontId="4" fillId="37" borderId="33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7" borderId="13" xfId="0" applyFont="1" applyFill="1" applyBorder="1" applyAlignment="1">
      <alignment horizontal="left" vertical="center"/>
    </xf>
    <xf numFmtId="0" fontId="4" fillId="37" borderId="18" xfId="0" applyFont="1" applyFill="1" applyBorder="1" applyAlignment="1">
      <alignment horizontal="left" vertical="center"/>
    </xf>
    <xf numFmtId="0" fontId="4" fillId="37" borderId="44" xfId="0" applyFont="1" applyFill="1" applyBorder="1" applyAlignment="1">
      <alignment horizontal="left" vertical="center"/>
    </xf>
    <xf numFmtId="0" fontId="4" fillId="37" borderId="37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4" fillId="37" borderId="3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9" fillId="33" borderId="45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4" fillId="40" borderId="43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left" vertical="center"/>
    </xf>
    <xf numFmtId="3" fontId="4" fillId="40" borderId="57" xfId="0" applyNumberFormat="1" applyFont="1" applyFill="1" applyBorder="1" applyAlignment="1">
      <alignment horizontal="right"/>
    </xf>
    <xf numFmtId="3" fontId="4" fillId="40" borderId="56" xfId="0" applyNumberFormat="1" applyFont="1" applyFill="1" applyBorder="1" applyAlignment="1">
      <alignment horizontal="right"/>
    </xf>
    <xf numFmtId="0" fontId="4" fillId="37" borderId="73" xfId="0" applyFont="1" applyFill="1" applyBorder="1" applyAlignment="1">
      <alignment horizontal="right" vertical="center"/>
    </xf>
    <xf numFmtId="0" fontId="16" fillId="39" borderId="55" xfId="0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left" vertical="center"/>
    </xf>
    <xf numFmtId="0" fontId="4" fillId="40" borderId="33" xfId="0" applyFont="1" applyFill="1" applyBorder="1" applyAlignment="1">
      <alignment horizontal="left" vertical="center"/>
    </xf>
    <xf numFmtId="0" fontId="4" fillId="37" borderId="55" xfId="0" applyFont="1" applyFill="1" applyBorder="1" applyAlignment="1">
      <alignment horizontal="left" vertical="center" wrapText="1"/>
    </xf>
    <xf numFmtId="0" fontId="4" fillId="37" borderId="56" xfId="0" applyFont="1" applyFill="1" applyBorder="1" applyAlignment="1">
      <alignment horizontal="left" vertical="center" wrapText="1"/>
    </xf>
    <xf numFmtId="0" fontId="4" fillId="34" borderId="57" xfId="0" applyFont="1" applyFill="1" applyBorder="1" applyAlignment="1">
      <alignment horizontal="right" vertical="center"/>
    </xf>
    <xf numFmtId="0" fontId="4" fillId="34" borderId="38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/>
    </xf>
    <xf numFmtId="0" fontId="4" fillId="33" borderId="66" xfId="0" applyFont="1" applyFill="1" applyBorder="1" applyAlignment="1">
      <alignment horizontal="right"/>
    </xf>
    <xf numFmtId="0" fontId="7" fillId="36" borderId="74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75" xfId="0" applyFont="1" applyFill="1" applyBorder="1" applyAlignment="1">
      <alignment horizontal="center" vertical="center"/>
    </xf>
    <xf numFmtId="0" fontId="4" fillId="36" borderId="74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75" xfId="0" applyFont="1" applyFill="1" applyBorder="1" applyAlignment="1">
      <alignment horizontal="center" vertical="center"/>
    </xf>
    <xf numFmtId="0" fontId="4" fillId="36" borderId="74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/>
    </xf>
    <xf numFmtId="0" fontId="9" fillId="33" borderId="56" xfId="0" applyFont="1" applyFill="1" applyBorder="1" applyAlignment="1">
      <alignment horizontal="center"/>
    </xf>
    <xf numFmtId="0" fontId="4" fillId="40" borderId="40" xfId="0" applyFont="1" applyFill="1" applyBorder="1" applyAlignment="1">
      <alignment horizontal="right"/>
    </xf>
    <xf numFmtId="0" fontId="4" fillId="37" borderId="76" xfId="0" applyFont="1" applyFill="1" applyBorder="1" applyAlignment="1">
      <alignment horizontal="left" vertical="center"/>
    </xf>
    <xf numFmtId="0" fontId="4" fillId="37" borderId="73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3" fontId="5" fillId="36" borderId="31" xfId="0" applyNumberFormat="1" applyFont="1" applyFill="1" applyBorder="1" applyAlignment="1">
      <alignment horizontal="center" vertical="center" wrapText="1"/>
    </xf>
    <xf numFmtId="3" fontId="5" fillId="36" borderId="58" xfId="0" applyNumberFormat="1" applyFont="1" applyFill="1" applyBorder="1" applyAlignment="1">
      <alignment horizontal="center" vertical="center"/>
    </xf>
    <xf numFmtId="3" fontId="5" fillId="36" borderId="23" xfId="0" applyNumberFormat="1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right"/>
    </xf>
    <xf numFmtId="0" fontId="9" fillId="34" borderId="38" xfId="0" applyFont="1" applyFill="1" applyBorder="1" applyAlignment="1">
      <alignment horizontal="right"/>
    </xf>
    <xf numFmtId="186" fontId="4" fillId="43" borderId="55" xfId="44" applyFont="1" applyFill="1" applyBorder="1" applyAlignment="1">
      <alignment horizontal="center"/>
    </xf>
    <xf numFmtId="186" fontId="4" fillId="43" borderId="39" xfId="44" applyFont="1" applyFill="1" applyBorder="1" applyAlignment="1">
      <alignment horizontal="center"/>
    </xf>
    <xf numFmtId="186" fontId="4" fillId="43" borderId="38" xfId="44" applyFont="1" applyFill="1" applyBorder="1" applyAlignment="1">
      <alignment horizontal="center"/>
    </xf>
    <xf numFmtId="0" fontId="4" fillId="34" borderId="55" xfId="0" applyFont="1" applyFill="1" applyBorder="1" applyAlignment="1">
      <alignment horizontal="left" vertical="center"/>
    </xf>
    <xf numFmtId="0" fontId="4" fillId="40" borderId="56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right"/>
    </xf>
    <xf numFmtId="0" fontId="4" fillId="34" borderId="37" xfId="0" applyFont="1" applyFill="1" applyBorder="1" applyAlignment="1">
      <alignment horizontal="right" vertical="center"/>
    </xf>
    <xf numFmtId="0" fontId="4" fillId="34" borderId="33" xfId="0" applyFont="1" applyFill="1" applyBorder="1" applyAlignment="1">
      <alignment horizontal="right" vertical="center"/>
    </xf>
    <xf numFmtId="0" fontId="4" fillId="34" borderId="77" xfId="0" applyFont="1" applyFill="1" applyBorder="1" applyAlignment="1">
      <alignment horizontal="right" vertical="center"/>
    </xf>
    <xf numFmtId="0" fontId="4" fillId="34" borderId="78" xfId="0" applyFont="1" applyFill="1" applyBorder="1" applyAlignment="1">
      <alignment horizontal="right" vertical="center"/>
    </xf>
    <xf numFmtId="0" fontId="4" fillId="37" borderId="19" xfId="0" applyFont="1" applyFill="1" applyBorder="1" applyAlignment="1">
      <alignment horizontal="left"/>
    </xf>
    <xf numFmtId="0" fontId="4" fillId="37" borderId="50" xfId="0" applyFont="1" applyFill="1" applyBorder="1" applyAlignment="1">
      <alignment horizontal="left"/>
    </xf>
    <xf numFmtId="0" fontId="0" fillId="35" borderId="61" xfId="0" applyFont="1" applyFill="1" applyBorder="1" applyAlignment="1">
      <alignment horizontal="left" wrapText="1"/>
    </xf>
    <xf numFmtId="0" fontId="0" fillId="35" borderId="62" xfId="0" applyFont="1" applyFill="1" applyBorder="1" applyAlignment="1">
      <alignment horizontal="left" wrapText="1"/>
    </xf>
    <xf numFmtId="0" fontId="0" fillId="35" borderId="63" xfId="0" applyFont="1" applyFill="1" applyBorder="1" applyAlignment="1">
      <alignment horizontal="left" wrapText="1"/>
    </xf>
    <xf numFmtId="0" fontId="4" fillId="37" borderId="26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0" fontId="4" fillId="40" borderId="37" xfId="0" applyFont="1" applyFill="1" applyBorder="1" applyAlignment="1">
      <alignment horizontal="left" vertical="center"/>
    </xf>
    <xf numFmtId="0" fontId="4" fillId="40" borderId="26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right"/>
    </xf>
    <xf numFmtId="0" fontId="4" fillId="34" borderId="49" xfId="0" applyFont="1" applyFill="1" applyBorder="1" applyAlignment="1">
      <alignment horizontal="right"/>
    </xf>
    <xf numFmtId="0" fontId="0" fillId="35" borderId="15" xfId="0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wrapText="1"/>
    </xf>
    <xf numFmtId="0" fontId="4" fillId="33" borderId="62" xfId="0" applyFont="1" applyFill="1" applyBorder="1" applyAlignment="1">
      <alignment horizontal="left" wrapText="1"/>
    </xf>
    <xf numFmtId="0" fontId="4" fillId="33" borderId="63" xfId="0" applyFont="1" applyFill="1" applyBorder="1" applyAlignment="1">
      <alignment horizontal="left" wrapText="1"/>
    </xf>
    <xf numFmtId="0" fontId="4" fillId="37" borderId="33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186" fontId="57" fillId="43" borderId="37" xfId="44" applyFont="1" applyFill="1" applyBorder="1" applyAlignment="1">
      <alignment horizontal="center"/>
    </xf>
    <xf numFmtId="186" fontId="57" fillId="43" borderId="26" xfId="44" applyFont="1" applyFill="1" applyBorder="1" applyAlignment="1">
      <alignment horizontal="center"/>
    </xf>
    <xf numFmtId="186" fontId="57" fillId="43" borderId="33" xfId="44" applyFont="1" applyFill="1" applyBorder="1" applyAlignment="1">
      <alignment horizontal="center"/>
    </xf>
    <xf numFmtId="0" fontId="13" fillId="39" borderId="55" xfId="0" applyFont="1" applyFill="1" applyBorder="1" applyAlignment="1">
      <alignment horizontal="center"/>
    </xf>
    <xf numFmtId="0" fontId="13" fillId="39" borderId="39" xfId="0" applyFont="1" applyFill="1" applyBorder="1" applyAlignment="1">
      <alignment horizontal="center"/>
    </xf>
    <xf numFmtId="0" fontId="13" fillId="39" borderId="38" xfId="0" applyFont="1" applyFill="1" applyBorder="1" applyAlignment="1">
      <alignment horizontal="center"/>
    </xf>
    <xf numFmtId="0" fontId="0" fillId="42" borderId="37" xfId="0" applyFont="1" applyFill="1" applyBorder="1" applyAlignment="1">
      <alignment horizontal="left" wrapText="1"/>
    </xf>
    <xf numFmtId="0" fontId="0" fillId="42" borderId="26" xfId="0" applyFont="1" applyFill="1" applyBorder="1" applyAlignment="1">
      <alignment horizontal="left" wrapText="1"/>
    </xf>
    <xf numFmtId="0" fontId="0" fillId="42" borderId="33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44" xfId="0" applyFont="1" applyFill="1" applyBorder="1" applyAlignment="1">
      <alignment horizontal="left"/>
    </xf>
    <xf numFmtId="0" fontId="0" fillId="35" borderId="45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/>
    </xf>
    <xf numFmtId="0" fontId="4" fillId="34" borderId="44" xfId="0" applyFont="1" applyFill="1" applyBorder="1" applyAlignment="1">
      <alignment horizontal="left" vertical="center"/>
    </xf>
    <xf numFmtId="0" fontId="0" fillId="42" borderId="37" xfId="0" applyFont="1" applyFill="1" applyBorder="1" applyAlignment="1">
      <alignment horizontal="left" wrapText="1"/>
    </xf>
    <xf numFmtId="0" fontId="0" fillId="42" borderId="26" xfId="0" applyFont="1" applyFill="1" applyBorder="1" applyAlignment="1">
      <alignment horizontal="left" wrapText="1"/>
    </xf>
    <xf numFmtId="0" fontId="0" fillId="42" borderId="33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592"/>
  <sheetViews>
    <sheetView tabSelected="1" zoomScale="90" zoomScaleNormal="90" zoomScalePageLayoutView="0" workbookViewId="0" topLeftCell="A1">
      <pane xSplit="5" ySplit="8" topLeftCell="F360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D366" sqref="D366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7.8515625" style="2" customWidth="1"/>
    <col min="5" max="5" width="19.7109375" style="3" customWidth="1"/>
    <col min="6" max="6" width="12.7109375" style="0" bestFit="1" customWidth="1"/>
    <col min="8" max="8" width="12.7109375" style="0" bestFit="1" customWidth="1"/>
    <col min="14" max="14" width="33.28125" style="0" customWidth="1"/>
    <col min="15" max="15" width="10.00390625" style="0" bestFit="1" customWidth="1"/>
  </cols>
  <sheetData>
    <row r="1" spans="1:5" s="20" customFormat="1" ht="14.25" customHeight="1">
      <c r="A1" s="19"/>
      <c r="B1" t="s">
        <v>364</v>
      </c>
      <c r="D1" s="21"/>
      <c r="E1" s="22"/>
    </row>
    <row r="2" spans="1:5" ht="16.5" customHeight="1" thickBot="1">
      <c r="A2" s="362" t="s">
        <v>211</v>
      </c>
      <c r="B2" s="362"/>
      <c r="C2" s="362"/>
      <c r="D2" s="362"/>
      <c r="E2" s="362"/>
    </row>
    <row r="3" spans="1:5" ht="14.25" customHeight="1" thickBot="1">
      <c r="A3" s="368" t="s">
        <v>0</v>
      </c>
      <c r="B3" s="369"/>
      <c r="C3" s="369"/>
      <c r="D3" s="369"/>
      <c r="E3" s="370"/>
    </row>
    <row r="4" ht="9" customHeight="1" thickBot="1"/>
    <row r="5" spans="1:5" ht="12.75" customHeight="1">
      <c r="A5" s="356" t="s">
        <v>1</v>
      </c>
      <c r="B5" s="356" t="s">
        <v>19</v>
      </c>
      <c r="C5" s="353" t="s">
        <v>2</v>
      </c>
      <c r="D5" s="350" t="s">
        <v>3</v>
      </c>
      <c r="E5" s="363" t="s">
        <v>29</v>
      </c>
    </row>
    <row r="6" spans="1:5" ht="12.75" customHeight="1">
      <c r="A6" s="354"/>
      <c r="B6" s="354"/>
      <c r="C6" s="354"/>
      <c r="D6" s="351"/>
      <c r="E6" s="364"/>
    </row>
    <row r="7" spans="1:5" ht="12.75" customHeight="1" thickBot="1">
      <c r="A7" s="355"/>
      <c r="B7" s="355"/>
      <c r="C7" s="355"/>
      <c r="D7" s="352"/>
      <c r="E7" s="365"/>
    </row>
    <row r="8" spans="1:5" ht="11.25" customHeight="1" thickBot="1">
      <c r="A8" s="4"/>
      <c r="B8" s="15"/>
      <c r="C8" s="15"/>
      <c r="D8" s="43"/>
      <c r="E8" s="62" t="s">
        <v>4</v>
      </c>
    </row>
    <row r="9" spans="1:5" ht="12.75">
      <c r="A9" s="34">
        <v>0</v>
      </c>
      <c r="B9" s="35">
        <v>1</v>
      </c>
      <c r="C9" s="35">
        <v>2</v>
      </c>
      <c r="D9" s="35">
        <v>3</v>
      </c>
      <c r="E9" s="44">
        <v>4</v>
      </c>
    </row>
    <row r="10" spans="1:9" ht="18.75" thickBot="1">
      <c r="A10" s="16" t="s">
        <v>5</v>
      </c>
      <c r="B10" s="5" t="s">
        <v>6</v>
      </c>
      <c r="C10" s="332" t="s">
        <v>7</v>
      </c>
      <c r="D10" s="333"/>
      <c r="E10" s="6">
        <f>E11</f>
        <v>1000</v>
      </c>
      <c r="I10" s="2"/>
    </row>
    <row r="11" spans="1:9" ht="15" customHeight="1" thickBot="1">
      <c r="A11" s="334" t="s">
        <v>37</v>
      </c>
      <c r="B11" s="335"/>
      <c r="C11" s="366" t="s">
        <v>7</v>
      </c>
      <c r="D11" s="367"/>
      <c r="E11" s="17">
        <f>SUM(E12:E12)</f>
        <v>1000</v>
      </c>
      <c r="I11" s="2"/>
    </row>
    <row r="12" spans="1:9" s="29" customFormat="1" ht="13.5" thickBot="1">
      <c r="A12" s="182">
        <v>1</v>
      </c>
      <c r="B12" s="183" t="s">
        <v>208</v>
      </c>
      <c r="C12" s="184" t="s">
        <v>8</v>
      </c>
      <c r="D12" s="185">
        <v>1</v>
      </c>
      <c r="E12" s="186">
        <v>1000</v>
      </c>
      <c r="I12" s="108"/>
    </row>
    <row r="13" spans="1:5" ht="16.5" customHeight="1" thickBot="1">
      <c r="A13" s="187" t="s">
        <v>9</v>
      </c>
      <c r="B13" s="188" t="s">
        <v>20</v>
      </c>
      <c r="C13" s="357" t="s">
        <v>7</v>
      </c>
      <c r="D13" s="358"/>
      <c r="E13" s="189">
        <f>E14+E19+E22+E32+E36+E42+E49+E34</f>
        <v>8210799</v>
      </c>
    </row>
    <row r="14" spans="1:5" s="37" customFormat="1" ht="15.75" customHeight="1" thickBot="1">
      <c r="A14" s="334" t="s">
        <v>21</v>
      </c>
      <c r="B14" s="335"/>
      <c r="C14" s="359" t="s">
        <v>7</v>
      </c>
      <c r="D14" s="359"/>
      <c r="E14" s="191">
        <f>SUM(E15:E18)</f>
        <v>1113000</v>
      </c>
    </row>
    <row r="15" spans="1:5" s="74" customFormat="1" ht="12.75">
      <c r="A15" s="114">
        <v>1</v>
      </c>
      <c r="B15" s="190" t="s">
        <v>39</v>
      </c>
      <c r="C15" s="116" t="s">
        <v>8</v>
      </c>
      <c r="D15" s="123">
        <v>1</v>
      </c>
      <c r="E15" s="180">
        <v>625000</v>
      </c>
    </row>
    <row r="16" spans="1:5" s="74" customFormat="1" ht="12.75">
      <c r="A16" s="53">
        <v>2</v>
      </c>
      <c r="B16" s="59" t="s">
        <v>274</v>
      </c>
      <c r="C16" s="54" t="s">
        <v>8</v>
      </c>
      <c r="D16" s="128">
        <v>1</v>
      </c>
      <c r="E16" s="129">
        <v>88000</v>
      </c>
    </row>
    <row r="17" spans="1:5" s="74" customFormat="1" ht="12.75">
      <c r="A17" s="53">
        <v>3</v>
      </c>
      <c r="B17" s="59" t="s">
        <v>286</v>
      </c>
      <c r="C17" s="54" t="s">
        <v>8</v>
      </c>
      <c r="D17" s="128">
        <v>4</v>
      </c>
      <c r="E17" s="129">
        <v>340000</v>
      </c>
    </row>
    <row r="18" spans="1:5" s="74" customFormat="1" ht="24.75" customHeight="1" thickBot="1">
      <c r="A18" s="133">
        <v>4</v>
      </c>
      <c r="B18" s="177" t="s">
        <v>108</v>
      </c>
      <c r="C18" s="147" t="s">
        <v>8</v>
      </c>
      <c r="D18" s="174">
        <v>1</v>
      </c>
      <c r="E18" s="178">
        <v>60000</v>
      </c>
    </row>
    <row r="19" spans="1:5" s="74" customFormat="1" ht="13.5" thickBot="1">
      <c r="A19" s="280" t="s">
        <v>106</v>
      </c>
      <c r="B19" s="281"/>
      <c r="C19" s="336" t="s">
        <v>7</v>
      </c>
      <c r="D19" s="337"/>
      <c r="E19" s="181">
        <f>SUM(E20:E21)</f>
        <v>49000</v>
      </c>
    </row>
    <row r="20" spans="1:5" s="74" customFormat="1" ht="12.75">
      <c r="A20" s="114">
        <v>1</v>
      </c>
      <c r="B20" s="179" t="s">
        <v>220</v>
      </c>
      <c r="C20" s="122" t="s">
        <v>8</v>
      </c>
      <c r="D20" s="123">
        <v>1</v>
      </c>
      <c r="E20" s="180">
        <v>27000</v>
      </c>
    </row>
    <row r="21" spans="1:5" s="74" customFormat="1" ht="15" thickBot="1">
      <c r="A21" s="133">
        <v>2</v>
      </c>
      <c r="B21" s="173" t="s">
        <v>221</v>
      </c>
      <c r="C21" s="135" t="s">
        <v>8</v>
      </c>
      <c r="D21" s="174">
        <v>1</v>
      </c>
      <c r="E21" s="175">
        <v>22000</v>
      </c>
    </row>
    <row r="22" spans="1:8" ht="13.5" thickBot="1">
      <c r="A22" s="280" t="s">
        <v>22</v>
      </c>
      <c r="B22" s="281"/>
      <c r="C22" s="282" t="s">
        <v>7</v>
      </c>
      <c r="D22" s="282"/>
      <c r="E22" s="176">
        <f>SUM(E23:E31)</f>
        <v>1505299</v>
      </c>
      <c r="H22" s="3"/>
    </row>
    <row r="23" spans="1:8" ht="25.5">
      <c r="A23" s="114">
        <v>1</v>
      </c>
      <c r="B23" s="121" t="s">
        <v>213</v>
      </c>
      <c r="C23" s="122" t="s">
        <v>8</v>
      </c>
      <c r="D23" s="123">
        <v>1</v>
      </c>
      <c r="E23" s="118">
        <v>490000</v>
      </c>
      <c r="H23" s="3"/>
    </row>
    <row r="24" spans="1:14" ht="12.75">
      <c r="A24" s="133">
        <v>2</v>
      </c>
      <c r="B24" s="132" t="s">
        <v>214</v>
      </c>
      <c r="C24" s="130" t="s">
        <v>8</v>
      </c>
      <c r="D24" s="128">
        <v>37</v>
      </c>
      <c r="E24" s="134">
        <v>109039</v>
      </c>
      <c r="H24" s="3"/>
      <c r="N24" t="s">
        <v>17</v>
      </c>
    </row>
    <row r="25" spans="1:8" ht="12.75">
      <c r="A25" s="133">
        <v>3</v>
      </c>
      <c r="B25" s="132" t="s">
        <v>215</v>
      </c>
      <c r="C25" s="135" t="s">
        <v>8</v>
      </c>
      <c r="D25" s="128">
        <v>2</v>
      </c>
      <c r="E25" s="134">
        <v>79500</v>
      </c>
      <c r="H25" s="3"/>
    </row>
    <row r="26" spans="1:8" ht="25.5">
      <c r="A26" s="136">
        <v>4</v>
      </c>
      <c r="B26" s="121" t="s">
        <v>216</v>
      </c>
      <c r="C26" s="135" t="s">
        <v>8</v>
      </c>
      <c r="D26" s="123">
        <v>1</v>
      </c>
      <c r="E26" s="137">
        <v>100000</v>
      </c>
      <c r="F26" s="29"/>
      <c r="H26" s="3"/>
    </row>
    <row r="27" spans="1:8" ht="25.5">
      <c r="A27" s="136">
        <v>5</v>
      </c>
      <c r="B27" s="121" t="s">
        <v>217</v>
      </c>
      <c r="C27" s="130" t="s">
        <v>8</v>
      </c>
      <c r="D27" s="123">
        <v>1</v>
      </c>
      <c r="E27" s="137">
        <v>30481</v>
      </c>
      <c r="F27" s="29"/>
      <c r="H27" s="3"/>
    </row>
    <row r="28" spans="1:8" ht="12.75">
      <c r="A28" s="136">
        <v>6</v>
      </c>
      <c r="B28" s="121" t="s">
        <v>218</v>
      </c>
      <c r="C28" s="130" t="s">
        <v>8</v>
      </c>
      <c r="D28" s="123">
        <v>1</v>
      </c>
      <c r="E28" s="137">
        <v>22586</v>
      </c>
      <c r="F28" s="29"/>
      <c r="H28" s="3"/>
    </row>
    <row r="29" spans="1:8" ht="25.5">
      <c r="A29" s="136">
        <v>7</v>
      </c>
      <c r="B29" s="121" t="s">
        <v>308</v>
      </c>
      <c r="C29" s="130" t="s">
        <v>8</v>
      </c>
      <c r="D29" s="123">
        <v>1</v>
      </c>
      <c r="E29" s="137">
        <v>216900</v>
      </c>
      <c r="F29" s="29"/>
      <c r="H29" s="3"/>
    </row>
    <row r="30" spans="1:8" ht="12.75">
      <c r="A30" s="136">
        <v>8</v>
      </c>
      <c r="B30" s="121" t="s">
        <v>360</v>
      </c>
      <c r="C30" s="130" t="s">
        <v>8</v>
      </c>
      <c r="D30" s="123">
        <v>1</v>
      </c>
      <c r="E30" s="137">
        <v>365893</v>
      </c>
      <c r="F30" s="29"/>
      <c r="H30" s="3"/>
    </row>
    <row r="31" spans="1:8" s="38" customFormat="1" ht="26.25" thickBot="1">
      <c r="A31" s="136">
        <v>9</v>
      </c>
      <c r="B31" s="121" t="s">
        <v>338</v>
      </c>
      <c r="C31" s="130" t="s">
        <v>8</v>
      </c>
      <c r="D31" s="123">
        <v>30</v>
      </c>
      <c r="E31" s="137">
        <v>90900</v>
      </c>
      <c r="F31" s="193"/>
      <c r="H31" s="200"/>
    </row>
    <row r="32" spans="1:8" ht="13.5" thickBot="1">
      <c r="A32" s="344" t="s">
        <v>251</v>
      </c>
      <c r="B32" s="345"/>
      <c r="C32" s="111"/>
      <c r="D32" s="112"/>
      <c r="E32" s="113">
        <f>E33</f>
        <v>3000</v>
      </c>
      <c r="H32" s="3"/>
    </row>
    <row r="33" spans="1:8" s="29" customFormat="1" ht="13.5" thickBot="1">
      <c r="A33" s="138">
        <v>1</v>
      </c>
      <c r="B33" s="139" t="s">
        <v>252</v>
      </c>
      <c r="C33" s="140" t="s">
        <v>8</v>
      </c>
      <c r="D33" s="141">
        <v>5</v>
      </c>
      <c r="E33" s="142">
        <v>3000</v>
      </c>
      <c r="H33" s="36"/>
    </row>
    <row r="34" spans="1:8" ht="13.5" thickBot="1">
      <c r="A34" s="280" t="s">
        <v>37</v>
      </c>
      <c r="B34" s="281"/>
      <c r="C34" s="282" t="s">
        <v>7</v>
      </c>
      <c r="D34" s="282"/>
      <c r="E34" s="110">
        <f>SUM(E35:E35)</f>
        <v>0</v>
      </c>
      <c r="H34" s="3"/>
    </row>
    <row r="35" spans="1:8" s="29" customFormat="1" ht="13.5" thickBot="1">
      <c r="A35" s="120"/>
      <c r="B35" s="121"/>
      <c r="C35" s="122" t="s">
        <v>8</v>
      </c>
      <c r="D35" s="123"/>
      <c r="E35" s="227"/>
      <c r="H35" s="36"/>
    </row>
    <row r="36" spans="1:8" s="29" customFormat="1" ht="13.5" thickBot="1">
      <c r="A36" s="371" t="s">
        <v>25</v>
      </c>
      <c r="B36" s="372"/>
      <c r="C36" s="346" t="s">
        <v>7</v>
      </c>
      <c r="D36" s="347"/>
      <c r="E36" s="95">
        <f>SUM(E37:E41)</f>
        <v>86900</v>
      </c>
      <c r="H36" s="36"/>
    </row>
    <row r="37" spans="1:8" s="29" customFormat="1" ht="12.75">
      <c r="A37" s="120">
        <v>1</v>
      </c>
      <c r="B37" s="143" t="s">
        <v>119</v>
      </c>
      <c r="C37" s="122" t="s">
        <v>8</v>
      </c>
      <c r="D37" s="120">
        <v>10</v>
      </c>
      <c r="E37" s="98">
        <v>40800</v>
      </c>
      <c r="H37" s="36"/>
    </row>
    <row r="38" spans="1:8" s="29" customFormat="1" ht="12.75">
      <c r="A38" s="53">
        <v>2</v>
      </c>
      <c r="B38" s="144" t="s">
        <v>219</v>
      </c>
      <c r="C38" s="130" t="s">
        <v>8</v>
      </c>
      <c r="D38" s="128">
        <v>1</v>
      </c>
      <c r="E38" s="98">
        <v>4100</v>
      </c>
      <c r="H38" s="36"/>
    </row>
    <row r="39" spans="1:8" s="29" customFormat="1" ht="12.75">
      <c r="A39" s="53">
        <v>3</v>
      </c>
      <c r="B39" s="218" t="s">
        <v>358</v>
      </c>
      <c r="C39" s="130" t="s">
        <v>8</v>
      </c>
      <c r="D39" s="128">
        <v>1</v>
      </c>
      <c r="E39" s="145">
        <v>6000</v>
      </c>
      <c r="H39" s="36"/>
    </row>
    <row r="40" spans="1:8" s="29" customFormat="1" ht="12.75">
      <c r="A40" s="53">
        <v>4</v>
      </c>
      <c r="B40" s="217" t="s">
        <v>259</v>
      </c>
      <c r="C40" s="130" t="s">
        <v>8</v>
      </c>
      <c r="D40" s="128">
        <v>1</v>
      </c>
      <c r="E40" s="145">
        <v>12000</v>
      </c>
      <c r="H40" s="36"/>
    </row>
    <row r="41" spans="1:8" s="29" customFormat="1" ht="13.5" thickBot="1">
      <c r="A41" s="53">
        <v>5</v>
      </c>
      <c r="B41" s="107" t="s">
        <v>271</v>
      </c>
      <c r="C41" s="130" t="s">
        <v>8</v>
      </c>
      <c r="D41" s="128">
        <v>1</v>
      </c>
      <c r="E41" s="145">
        <v>24000</v>
      </c>
      <c r="H41" s="36"/>
    </row>
    <row r="42" spans="1:5" s="38" customFormat="1" ht="13.5" thickBot="1">
      <c r="A42" s="280" t="s">
        <v>24</v>
      </c>
      <c r="B42" s="281"/>
      <c r="C42" s="373" t="s">
        <v>18</v>
      </c>
      <c r="D42" s="373"/>
      <c r="E42" s="119">
        <f>SUM(E43:E48)</f>
        <v>1303600</v>
      </c>
    </row>
    <row r="43" spans="1:5" s="29" customFormat="1" ht="25.5">
      <c r="A43" s="114">
        <v>1</v>
      </c>
      <c r="B43" s="115" t="s">
        <v>40</v>
      </c>
      <c r="C43" s="116" t="s">
        <v>8</v>
      </c>
      <c r="D43" s="117">
        <v>1</v>
      </c>
      <c r="E43" s="118">
        <v>40000</v>
      </c>
    </row>
    <row r="44" spans="1:5" s="29" customFormat="1" ht="12.75">
      <c r="A44" s="53">
        <v>2</v>
      </c>
      <c r="B44" s="58" t="s">
        <v>178</v>
      </c>
      <c r="C44" s="54" t="s">
        <v>8</v>
      </c>
      <c r="D44" s="60">
        <v>1</v>
      </c>
      <c r="E44" s="80">
        <v>170000</v>
      </c>
    </row>
    <row r="45" spans="1:5" s="29" customFormat="1" ht="15.75" customHeight="1">
      <c r="A45" s="133">
        <v>3</v>
      </c>
      <c r="B45" s="219" t="s">
        <v>340</v>
      </c>
      <c r="C45" s="54" t="s">
        <v>8</v>
      </c>
      <c r="D45" s="148">
        <v>300</v>
      </c>
      <c r="E45" s="149">
        <v>159600</v>
      </c>
    </row>
    <row r="46" spans="1:5" s="29" customFormat="1" ht="15.75" customHeight="1">
      <c r="A46" s="133">
        <v>4</v>
      </c>
      <c r="B46" s="219" t="s">
        <v>342</v>
      </c>
      <c r="C46" s="54" t="s">
        <v>8</v>
      </c>
      <c r="D46" s="148">
        <v>12</v>
      </c>
      <c r="E46" s="149">
        <v>111000</v>
      </c>
    </row>
    <row r="47" spans="1:5" s="29" customFormat="1" ht="15.75" customHeight="1">
      <c r="A47" s="133">
        <v>5</v>
      </c>
      <c r="B47" s="219" t="s">
        <v>361</v>
      </c>
      <c r="C47" s="54" t="s">
        <v>8</v>
      </c>
      <c r="D47" s="148">
        <v>3</v>
      </c>
      <c r="E47" s="149">
        <v>198000</v>
      </c>
    </row>
    <row r="48" spans="1:5" s="29" customFormat="1" ht="26.25" thickBot="1">
      <c r="A48" s="133">
        <v>6</v>
      </c>
      <c r="B48" s="146" t="s">
        <v>124</v>
      </c>
      <c r="C48" s="147" t="s">
        <v>8</v>
      </c>
      <c r="D48" s="148">
        <v>5</v>
      </c>
      <c r="E48" s="149">
        <v>625000</v>
      </c>
    </row>
    <row r="49" spans="1:5" ht="13.5" thickBot="1">
      <c r="A49" s="360" t="s">
        <v>10</v>
      </c>
      <c r="B49" s="361"/>
      <c r="C49" s="338" t="s">
        <v>18</v>
      </c>
      <c r="D49" s="338"/>
      <c r="E49" s="206">
        <f>SUM(E50:E51)</f>
        <v>4150000</v>
      </c>
    </row>
    <row r="50" spans="1:5" ht="13.5" thickBot="1">
      <c r="A50" s="131">
        <v>1</v>
      </c>
      <c r="B50" s="212" t="s">
        <v>344</v>
      </c>
      <c r="C50" s="208" t="s">
        <v>8</v>
      </c>
      <c r="D50" s="211">
        <v>1</v>
      </c>
      <c r="E50" s="213">
        <v>150000</v>
      </c>
    </row>
    <row r="51" spans="1:5" s="29" customFormat="1" ht="13.5" thickBot="1">
      <c r="A51" s="93">
        <v>2</v>
      </c>
      <c r="B51" s="207" t="s">
        <v>310</v>
      </c>
      <c r="C51" s="208" t="s">
        <v>8</v>
      </c>
      <c r="D51" s="209">
        <v>2</v>
      </c>
      <c r="E51" s="210">
        <v>4000000</v>
      </c>
    </row>
    <row r="52" spans="1:5" ht="37.5" customHeight="1" thickBot="1">
      <c r="A52" s="77" t="s">
        <v>11</v>
      </c>
      <c r="B52" s="78" t="s">
        <v>12</v>
      </c>
      <c r="C52" s="348" t="s">
        <v>7</v>
      </c>
      <c r="D52" s="349"/>
      <c r="E52" s="79">
        <f>E53+E72+E94+E98+E136+E138</f>
        <v>8069585</v>
      </c>
    </row>
    <row r="53" spans="1:5" ht="12.75">
      <c r="A53" s="342" t="s">
        <v>27</v>
      </c>
      <c r="B53" s="343"/>
      <c r="C53" s="374" t="s">
        <v>7</v>
      </c>
      <c r="D53" s="375"/>
      <c r="E53" s="40">
        <f>SUM(E54:E71)</f>
        <v>1029550</v>
      </c>
    </row>
    <row r="54" spans="1:5" ht="14.25">
      <c r="A54" s="92">
        <v>1</v>
      </c>
      <c r="B54" s="228" t="s">
        <v>198</v>
      </c>
      <c r="C54" s="229"/>
      <c r="D54" s="230"/>
      <c r="E54" s="94">
        <v>53550</v>
      </c>
    </row>
    <row r="55" spans="1:5" ht="12.75">
      <c r="A55" s="92">
        <v>2</v>
      </c>
      <c r="B55" s="228" t="s">
        <v>273</v>
      </c>
      <c r="C55" s="229"/>
      <c r="D55" s="230"/>
      <c r="E55" s="150">
        <v>165000</v>
      </c>
    </row>
    <row r="56" spans="1:5" s="29" customFormat="1" ht="12.75">
      <c r="A56" s="92">
        <v>3</v>
      </c>
      <c r="B56" s="228" t="s">
        <v>231</v>
      </c>
      <c r="C56" s="229"/>
      <c r="D56" s="230"/>
      <c r="E56" s="150">
        <v>70000</v>
      </c>
    </row>
    <row r="57" spans="1:5" s="29" customFormat="1" ht="24.75" customHeight="1">
      <c r="A57" s="92">
        <v>4</v>
      </c>
      <c r="B57" s="255" t="s">
        <v>289</v>
      </c>
      <c r="C57" s="256" t="s">
        <v>289</v>
      </c>
      <c r="D57" s="257" t="s">
        <v>289</v>
      </c>
      <c r="E57" s="151">
        <v>1000</v>
      </c>
    </row>
    <row r="58" spans="1:5" s="29" customFormat="1" ht="27.75" customHeight="1">
      <c r="A58" s="92">
        <v>5</v>
      </c>
      <c r="B58" s="255" t="s">
        <v>290</v>
      </c>
      <c r="C58" s="256" t="s">
        <v>290</v>
      </c>
      <c r="D58" s="257" t="s">
        <v>290</v>
      </c>
      <c r="E58" s="151">
        <v>1000</v>
      </c>
    </row>
    <row r="59" spans="1:5" s="29" customFormat="1" ht="25.5" customHeight="1">
      <c r="A59" s="92">
        <v>6</v>
      </c>
      <c r="B59" s="255" t="s">
        <v>336</v>
      </c>
      <c r="C59" s="256" t="s">
        <v>291</v>
      </c>
      <c r="D59" s="257" t="s">
        <v>291</v>
      </c>
      <c r="E59" s="151">
        <v>85000</v>
      </c>
    </row>
    <row r="60" spans="1:5" s="29" customFormat="1" ht="18" customHeight="1">
      <c r="A60" s="92">
        <v>7</v>
      </c>
      <c r="B60" s="258" t="s">
        <v>292</v>
      </c>
      <c r="C60" s="259" t="s">
        <v>292</v>
      </c>
      <c r="D60" s="260" t="s">
        <v>292</v>
      </c>
      <c r="E60" s="151">
        <v>1000</v>
      </c>
    </row>
    <row r="61" spans="1:5" s="29" customFormat="1" ht="15.75" customHeight="1">
      <c r="A61" s="92">
        <v>8</v>
      </c>
      <c r="B61" s="258" t="s">
        <v>293</v>
      </c>
      <c r="C61" s="259" t="s">
        <v>293</v>
      </c>
      <c r="D61" s="260" t="s">
        <v>293</v>
      </c>
      <c r="E61" s="151">
        <v>1000</v>
      </c>
    </row>
    <row r="62" spans="1:5" s="29" customFormat="1" ht="17.25" customHeight="1">
      <c r="A62" s="92">
        <v>9</v>
      </c>
      <c r="B62" s="258" t="s">
        <v>294</v>
      </c>
      <c r="C62" s="259" t="s">
        <v>294</v>
      </c>
      <c r="D62" s="260" t="s">
        <v>294</v>
      </c>
      <c r="E62" s="151">
        <v>1000</v>
      </c>
    </row>
    <row r="63" spans="1:5" s="29" customFormat="1" ht="18.75" customHeight="1">
      <c r="A63" s="92">
        <v>10</v>
      </c>
      <c r="B63" s="258" t="s">
        <v>295</v>
      </c>
      <c r="C63" s="259" t="s">
        <v>295</v>
      </c>
      <c r="D63" s="260" t="s">
        <v>295</v>
      </c>
      <c r="E63" s="151">
        <v>1000</v>
      </c>
    </row>
    <row r="64" spans="1:5" s="29" customFormat="1" ht="14.25" customHeight="1">
      <c r="A64" s="92">
        <v>11</v>
      </c>
      <c r="B64" s="258" t="s">
        <v>296</v>
      </c>
      <c r="C64" s="259" t="s">
        <v>296</v>
      </c>
      <c r="D64" s="260" t="s">
        <v>296</v>
      </c>
      <c r="E64" s="151">
        <v>1000</v>
      </c>
    </row>
    <row r="65" spans="1:5" s="29" customFormat="1" ht="27" customHeight="1">
      <c r="A65" s="92">
        <v>12</v>
      </c>
      <c r="B65" s="228" t="s">
        <v>333</v>
      </c>
      <c r="C65" s="229" t="s">
        <v>333</v>
      </c>
      <c r="D65" s="230" t="s">
        <v>333</v>
      </c>
      <c r="E65" s="151">
        <v>50000</v>
      </c>
    </row>
    <row r="66" spans="1:5" s="29" customFormat="1" ht="17.25" customHeight="1">
      <c r="A66" s="92">
        <v>13</v>
      </c>
      <c r="B66" s="228" t="s">
        <v>334</v>
      </c>
      <c r="C66" s="229" t="s">
        <v>334</v>
      </c>
      <c r="D66" s="230" t="s">
        <v>334</v>
      </c>
      <c r="E66" s="151">
        <v>75000</v>
      </c>
    </row>
    <row r="67" spans="1:5" s="29" customFormat="1" ht="12.75">
      <c r="A67" s="92">
        <v>14</v>
      </c>
      <c r="B67" s="244" t="s">
        <v>345</v>
      </c>
      <c r="C67" s="245"/>
      <c r="D67" s="246"/>
      <c r="E67" s="151">
        <v>150000</v>
      </c>
    </row>
    <row r="68" spans="1:5" s="29" customFormat="1" ht="25.5" customHeight="1">
      <c r="A68" s="92">
        <v>15</v>
      </c>
      <c r="B68" s="244" t="s">
        <v>359</v>
      </c>
      <c r="C68" s="245"/>
      <c r="D68" s="246"/>
      <c r="E68" s="151">
        <v>50000</v>
      </c>
    </row>
    <row r="69" spans="1:5" s="29" customFormat="1" ht="25.5" customHeight="1">
      <c r="A69" s="92">
        <v>16</v>
      </c>
      <c r="B69" s="228" t="s">
        <v>233</v>
      </c>
      <c r="C69" s="229"/>
      <c r="D69" s="230"/>
      <c r="E69" s="150">
        <v>45000</v>
      </c>
    </row>
    <row r="70" spans="1:5" ht="14.25">
      <c r="A70" s="92">
        <v>17</v>
      </c>
      <c r="B70" s="228" t="s">
        <v>175</v>
      </c>
      <c r="C70" s="229"/>
      <c r="D70" s="230"/>
      <c r="E70" s="94">
        <v>254000</v>
      </c>
    </row>
    <row r="71" spans="1:5" ht="29.25" customHeight="1" thickBot="1">
      <c r="A71" s="136">
        <v>18</v>
      </c>
      <c r="B71" s="228" t="s">
        <v>210</v>
      </c>
      <c r="C71" s="229"/>
      <c r="D71" s="230"/>
      <c r="E71" s="152">
        <v>25000</v>
      </c>
    </row>
    <row r="72" spans="1:5" s="8" customFormat="1" ht="12.75" customHeight="1" thickBot="1">
      <c r="A72" s="195" t="s">
        <v>23</v>
      </c>
      <c r="B72" s="196"/>
      <c r="C72" s="197"/>
      <c r="D72" s="198" t="s">
        <v>7</v>
      </c>
      <c r="E72" s="199">
        <f>SUM(E73:E93)</f>
        <v>1709200</v>
      </c>
    </row>
    <row r="73" spans="1:5" s="8" customFormat="1" ht="30" customHeight="1">
      <c r="A73" s="114">
        <v>1</v>
      </c>
      <c r="B73" s="286" t="s">
        <v>47</v>
      </c>
      <c r="C73" s="287"/>
      <c r="D73" s="288"/>
      <c r="E73" s="192">
        <v>15000</v>
      </c>
    </row>
    <row r="74" spans="1:5" s="8" customFormat="1" ht="24.75" customHeight="1">
      <c r="A74" s="53">
        <v>2</v>
      </c>
      <c r="B74" s="228" t="s">
        <v>331</v>
      </c>
      <c r="C74" s="229"/>
      <c r="D74" s="230"/>
      <c r="E74" s="91">
        <v>80000</v>
      </c>
    </row>
    <row r="75" spans="1:6" s="8" customFormat="1" ht="12.75">
      <c r="A75" s="53">
        <v>2</v>
      </c>
      <c r="B75" s="228" t="s">
        <v>207</v>
      </c>
      <c r="C75" s="229"/>
      <c r="D75" s="230"/>
      <c r="E75" s="91">
        <v>1000</v>
      </c>
      <c r="F75" s="29"/>
    </row>
    <row r="76" spans="1:6" s="8" customFormat="1" ht="12.75">
      <c r="A76" s="53">
        <v>3</v>
      </c>
      <c r="B76" s="228" t="s">
        <v>285</v>
      </c>
      <c r="C76" s="229"/>
      <c r="D76" s="230"/>
      <c r="E76" s="91">
        <v>160000</v>
      </c>
      <c r="F76" s="29"/>
    </row>
    <row r="77" spans="1:6" s="8" customFormat="1" ht="29.25" customHeight="1">
      <c r="A77" s="53">
        <v>4</v>
      </c>
      <c r="B77" s="228" t="s">
        <v>332</v>
      </c>
      <c r="C77" s="229"/>
      <c r="D77" s="230"/>
      <c r="E77" s="91">
        <v>160000</v>
      </c>
      <c r="F77" s="29"/>
    </row>
    <row r="78" spans="1:7" s="8" customFormat="1" ht="174.75" customHeight="1">
      <c r="A78" s="53">
        <v>5</v>
      </c>
      <c r="B78" s="228" t="s">
        <v>297</v>
      </c>
      <c r="C78" s="229" t="s">
        <v>297</v>
      </c>
      <c r="D78" s="230" t="s">
        <v>297</v>
      </c>
      <c r="E78" s="91">
        <v>150000</v>
      </c>
      <c r="F78" s="29"/>
      <c r="G78" s="29"/>
    </row>
    <row r="79" spans="1:7" s="8" customFormat="1" ht="12.75">
      <c r="A79" s="53">
        <v>6</v>
      </c>
      <c r="B79" s="228" t="s">
        <v>298</v>
      </c>
      <c r="C79" s="229" t="s">
        <v>298</v>
      </c>
      <c r="D79" s="230" t="s">
        <v>298</v>
      </c>
      <c r="E79" s="91">
        <v>150000</v>
      </c>
      <c r="F79" s="29"/>
      <c r="G79" s="29"/>
    </row>
    <row r="80" spans="1:7" s="8" customFormat="1" ht="12.75">
      <c r="A80" s="53">
        <v>7</v>
      </c>
      <c r="B80" s="228" t="s">
        <v>299</v>
      </c>
      <c r="C80" s="229" t="s">
        <v>299</v>
      </c>
      <c r="D80" s="230" t="s">
        <v>299</v>
      </c>
      <c r="E80" s="91">
        <v>150000</v>
      </c>
      <c r="F80" s="29"/>
      <c r="G80" s="29"/>
    </row>
    <row r="81" spans="1:7" s="8" customFormat="1" ht="12.75">
      <c r="A81" s="53">
        <v>8</v>
      </c>
      <c r="B81" s="228" t="s">
        <v>300</v>
      </c>
      <c r="C81" s="229" t="s">
        <v>300</v>
      </c>
      <c r="D81" s="230" t="s">
        <v>300</v>
      </c>
      <c r="E81" s="91">
        <v>150000</v>
      </c>
      <c r="F81" s="29"/>
      <c r="G81" s="29"/>
    </row>
    <row r="82" spans="1:7" s="8" customFormat="1" ht="12.75">
      <c r="A82" s="53">
        <v>9</v>
      </c>
      <c r="B82" s="228" t="s">
        <v>346</v>
      </c>
      <c r="C82" s="229" t="s">
        <v>301</v>
      </c>
      <c r="D82" s="230" t="s">
        <v>301</v>
      </c>
      <c r="E82" s="91">
        <v>150000</v>
      </c>
      <c r="F82" s="29"/>
      <c r="G82" s="29"/>
    </row>
    <row r="83" spans="1:7" s="8" customFormat="1" ht="12.75">
      <c r="A83" s="53">
        <v>10</v>
      </c>
      <c r="B83" s="228" t="s">
        <v>302</v>
      </c>
      <c r="C83" s="229" t="s">
        <v>302</v>
      </c>
      <c r="D83" s="230" t="s">
        <v>302</v>
      </c>
      <c r="E83" s="91">
        <v>1000</v>
      </c>
      <c r="F83" s="29"/>
      <c r="G83" s="29"/>
    </row>
    <row r="84" spans="1:7" s="8" customFormat="1" ht="12.75">
      <c r="A84" s="53">
        <v>11</v>
      </c>
      <c r="B84" s="228" t="s">
        <v>303</v>
      </c>
      <c r="C84" s="229" t="s">
        <v>303</v>
      </c>
      <c r="D84" s="230" t="s">
        <v>303</v>
      </c>
      <c r="E84" s="91">
        <v>265200</v>
      </c>
      <c r="F84" s="29"/>
      <c r="G84" s="29"/>
    </row>
    <row r="85" spans="1:7" s="8" customFormat="1" ht="12.75">
      <c r="A85" s="53">
        <v>12</v>
      </c>
      <c r="B85" s="228" t="s">
        <v>304</v>
      </c>
      <c r="C85" s="229" t="s">
        <v>304</v>
      </c>
      <c r="D85" s="230" t="s">
        <v>304</v>
      </c>
      <c r="E85" s="91">
        <v>157000</v>
      </c>
      <c r="F85" s="29"/>
      <c r="G85" s="29"/>
    </row>
    <row r="86" spans="1:7" s="8" customFormat="1" ht="28.5" customHeight="1">
      <c r="A86" s="53">
        <v>13</v>
      </c>
      <c r="B86" s="244" t="s">
        <v>362</v>
      </c>
      <c r="C86" s="245"/>
      <c r="D86" s="246"/>
      <c r="E86" s="151">
        <v>65000</v>
      </c>
      <c r="F86" s="29"/>
      <c r="G86" s="29"/>
    </row>
    <row r="87" spans="1:7" s="8" customFormat="1" ht="12.75">
      <c r="A87" s="225">
        <v>14</v>
      </c>
      <c r="B87" s="249" t="s">
        <v>363</v>
      </c>
      <c r="C87" s="250"/>
      <c r="D87" s="251"/>
      <c r="E87" s="226">
        <v>1000</v>
      </c>
      <c r="F87" s="29"/>
      <c r="G87" s="29"/>
    </row>
    <row r="88" spans="1:7" s="8" customFormat="1" ht="54.75" customHeight="1">
      <c r="A88" s="53">
        <v>15</v>
      </c>
      <c r="B88" s="228" t="s">
        <v>282</v>
      </c>
      <c r="C88" s="229"/>
      <c r="D88" s="230"/>
      <c r="E88" s="91">
        <v>1000</v>
      </c>
      <c r="F88" s="29"/>
      <c r="G88" s="29"/>
    </row>
    <row r="89" spans="1:6" s="8" customFormat="1" ht="83.25" customHeight="1">
      <c r="A89" s="53">
        <v>16</v>
      </c>
      <c r="B89" s="228" t="s">
        <v>283</v>
      </c>
      <c r="C89" s="229"/>
      <c r="D89" s="230"/>
      <c r="E89" s="91">
        <v>1000</v>
      </c>
      <c r="F89" s="29"/>
    </row>
    <row r="90" spans="1:6" s="8" customFormat="1" ht="62.25" customHeight="1">
      <c r="A90" s="53">
        <v>17</v>
      </c>
      <c r="B90" s="228" t="s">
        <v>284</v>
      </c>
      <c r="C90" s="229"/>
      <c r="D90" s="230"/>
      <c r="E90" s="91">
        <v>1000</v>
      </c>
      <c r="F90" s="29"/>
    </row>
    <row r="91" spans="1:5" s="29" customFormat="1" ht="26.25" customHeight="1">
      <c r="A91" s="133">
        <v>18</v>
      </c>
      <c r="B91" s="228" t="s">
        <v>335</v>
      </c>
      <c r="C91" s="229"/>
      <c r="D91" s="230"/>
      <c r="E91" s="134">
        <v>25000</v>
      </c>
    </row>
    <row r="92" spans="1:5" s="29" customFormat="1" ht="26.25" customHeight="1">
      <c r="A92" s="133">
        <v>19</v>
      </c>
      <c r="B92" s="228" t="s">
        <v>339</v>
      </c>
      <c r="C92" s="229"/>
      <c r="D92" s="230"/>
      <c r="E92" s="134">
        <v>25000</v>
      </c>
    </row>
    <row r="93" spans="1:6" ht="13.5" thickBot="1">
      <c r="A93" s="93">
        <v>20</v>
      </c>
      <c r="B93" s="277" t="s">
        <v>179</v>
      </c>
      <c r="C93" s="278"/>
      <c r="D93" s="279"/>
      <c r="E93" s="105">
        <v>1000</v>
      </c>
      <c r="F93" s="29"/>
    </row>
    <row r="94" spans="1:5" ht="13.5" thickBot="1">
      <c r="A94" s="247" t="s">
        <v>25</v>
      </c>
      <c r="B94" s="248"/>
      <c r="C94" s="376" t="s">
        <v>7</v>
      </c>
      <c r="D94" s="377"/>
      <c r="E94" s="86">
        <f>SUM(E95:E97)</f>
        <v>162000</v>
      </c>
    </row>
    <row r="95" spans="1:5" ht="12.75">
      <c r="A95" s="131">
        <v>1</v>
      </c>
      <c r="B95" s="263" t="s">
        <v>287</v>
      </c>
      <c r="C95" s="264"/>
      <c r="D95" s="265"/>
      <c r="E95" s="59">
        <v>160000</v>
      </c>
    </row>
    <row r="96" spans="1:5" ht="12.75">
      <c r="A96" s="133">
        <v>2</v>
      </c>
      <c r="B96" s="252" t="s">
        <v>258</v>
      </c>
      <c r="C96" s="253"/>
      <c r="D96" s="254"/>
      <c r="E96" s="59">
        <v>1000</v>
      </c>
    </row>
    <row r="97" spans="1:5" ht="12.75">
      <c r="A97" s="28">
        <v>3</v>
      </c>
      <c r="B97" s="228" t="s">
        <v>307</v>
      </c>
      <c r="C97" s="229"/>
      <c r="D97" s="230"/>
      <c r="E97" s="59">
        <v>1000</v>
      </c>
    </row>
    <row r="98" spans="1:5" ht="13.5" thickBot="1">
      <c r="A98" s="266" t="s">
        <v>26</v>
      </c>
      <c r="B98" s="267"/>
      <c r="C98" s="261" t="s">
        <v>7</v>
      </c>
      <c r="D98" s="262"/>
      <c r="E98" s="61">
        <f>SUM(E99:E135)</f>
        <v>2998835</v>
      </c>
    </row>
    <row r="99" spans="1:5" ht="12.75">
      <c r="A99" s="153">
        <v>1</v>
      </c>
      <c r="B99" s="232" t="s">
        <v>61</v>
      </c>
      <c r="C99" s="233"/>
      <c r="D99" s="234"/>
      <c r="E99" s="154">
        <v>79000</v>
      </c>
    </row>
    <row r="100" spans="1:5" ht="12.75">
      <c r="A100" s="96">
        <v>2</v>
      </c>
      <c r="B100" s="235" t="s">
        <v>41</v>
      </c>
      <c r="C100" s="236"/>
      <c r="D100" s="237"/>
      <c r="E100" s="155">
        <v>138000</v>
      </c>
    </row>
    <row r="101" spans="1:6" s="8" customFormat="1" ht="12.75">
      <c r="A101" s="96">
        <v>3</v>
      </c>
      <c r="B101" s="235" t="s">
        <v>42</v>
      </c>
      <c r="C101" s="236"/>
      <c r="D101" s="237"/>
      <c r="E101" s="155">
        <v>133000</v>
      </c>
      <c r="F101" s="29"/>
    </row>
    <row r="102" spans="1:6" s="8" customFormat="1" ht="12.75">
      <c r="A102" s="96">
        <v>4</v>
      </c>
      <c r="B102" s="235" t="s">
        <v>82</v>
      </c>
      <c r="C102" s="236"/>
      <c r="D102" s="237"/>
      <c r="E102" s="201">
        <v>158000</v>
      </c>
      <c r="F102" s="29"/>
    </row>
    <row r="103" spans="1:5" s="29" customFormat="1" ht="12.75" customHeight="1">
      <c r="A103" s="96">
        <v>5</v>
      </c>
      <c r="B103" s="241" t="s">
        <v>316</v>
      </c>
      <c r="C103" s="242" t="s">
        <v>83</v>
      </c>
      <c r="D103" s="243" t="s">
        <v>83</v>
      </c>
      <c r="E103" s="97">
        <v>160000</v>
      </c>
    </row>
    <row r="104" spans="1:5" s="29" customFormat="1" ht="12.75">
      <c r="A104" s="96">
        <v>6</v>
      </c>
      <c r="B104" s="241" t="s">
        <v>317</v>
      </c>
      <c r="C104" s="242"/>
      <c r="D104" s="243"/>
      <c r="E104" s="80">
        <v>28900</v>
      </c>
    </row>
    <row r="105" spans="1:5" s="29" customFormat="1" ht="13.5" customHeight="1">
      <c r="A105" s="96">
        <v>7</v>
      </c>
      <c r="B105" s="241" t="s">
        <v>318</v>
      </c>
      <c r="C105" s="242"/>
      <c r="D105" s="243"/>
      <c r="E105" s="80">
        <v>29400</v>
      </c>
    </row>
    <row r="106" spans="1:5" s="29" customFormat="1" ht="15.75" customHeight="1">
      <c r="A106" s="96">
        <v>8</v>
      </c>
      <c r="B106" s="241" t="s">
        <v>319</v>
      </c>
      <c r="C106" s="242"/>
      <c r="D106" s="243"/>
      <c r="E106" s="80">
        <v>28900</v>
      </c>
    </row>
    <row r="107" spans="1:5" s="29" customFormat="1" ht="15" customHeight="1">
      <c r="A107" s="96">
        <v>9</v>
      </c>
      <c r="B107" s="241" t="s">
        <v>320</v>
      </c>
      <c r="C107" s="242"/>
      <c r="D107" s="243"/>
      <c r="E107" s="80">
        <v>63560</v>
      </c>
    </row>
    <row r="108" spans="1:5" s="29" customFormat="1" ht="15" customHeight="1">
      <c r="A108" s="96">
        <v>10</v>
      </c>
      <c r="B108" s="241" t="s">
        <v>321</v>
      </c>
      <c r="C108" s="242"/>
      <c r="D108" s="243"/>
      <c r="E108" s="80">
        <v>29900</v>
      </c>
    </row>
    <row r="109" spans="1:5" s="29" customFormat="1" ht="12.75">
      <c r="A109" s="96">
        <v>11</v>
      </c>
      <c r="B109" s="241" t="s">
        <v>322</v>
      </c>
      <c r="C109" s="242"/>
      <c r="D109" s="243"/>
      <c r="E109" s="80">
        <v>33280</v>
      </c>
    </row>
    <row r="110" spans="1:5" s="29" customFormat="1" ht="12.75">
      <c r="A110" s="96">
        <v>12</v>
      </c>
      <c r="B110" s="241" t="s">
        <v>323</v>
      </c>
      <c r="C110" s="242"/>
      <c r="D110" s="243"/>
      <c r="E110" s="80">
        <v>24520</v>
      </c>
    </row>
    <row r="111" spans="1:5" s="29" customFormat="1" ht="14.25">
      <c r="A111" s="96">
        <v>13</v>
      </c>
      <c r="B111" s="241" t="s">
        <v>324</v>
      </c>
      <c r="C111" s="242" t="s">
        <v>223</v>
      </c>
      <c r="D111" s="243" t="s">
        <v>223</v>
      </c>
      <c r="E111" s="220">
        <v>23800</v>
      </c>
    </row>
    <row r="112" spans="1:5" s="29" customFormat="1" ht="14.25">
      <c r="A112" s="96">
        <v>14</v>
      </c>
      <c r="B112" s="241" t="s">
        <v>325</v>
      </c>
      <c r="C112" s="242" t="s">
        <v>224</v>
      </c>
      <c r="D112" s="243" t="s">
        <v>224</v>
      </c>
      <c r="E112" s="220">
        <v>23800</v>
      </c>
    </row>
    <row r="113" spans="1:5" s="29" customFormat="1" ht="14.25">
      <c r="A113" s="96">
        <v>15</v>
      </c>
      <c r="B113" s="241" t="s">
        <v>326</v>
      </c>
      <c r="C113" s="242" t="s">
        <v>225</v>
      </c>
      <c r="D113" s="243" t="s">
        <v>225</v>
      </c>
      <c r="E113" s="220">
        <v>32725</v>
      </c>
    </row>
    <row r="114" spans="1:5" s="29" customFormat="1" ht="14.25">
      <c r="A114" s="96">
        <v>16</v>
      </c>
      <c r="B114" s="241" t="s">
        <v>327</v>
      </c>
      <c r="C114" s="242" t="s">
        <v>226</v>
      </c>
      <c r="D114" s="243" t="s">
        <v>226</v>
      </c>
      <c r="E114" s="220">
        <v>32725</v>
      </c>
    </row>
    <row r="115" spans="1:5" s="29" customFormat="1" ht="14.25">
      <c r="A115" s="96">
        <v>17</v>
      </c>
      <c r="B115" s="241" t="s">
        <v>328</v>
      </c>
      <c r="C115" s="242" t="s">
        <v>227</v>
      </c>
      <c r="D115" s="243" t="s">
        <v>227</v>
      </c>
      <c r="E115" s="220">
        <v>23800</v>
      </c>
    </row>
    <row r="116" spans="1:5" s="29" customFormat="1" ht="14.25">
      <c r="A116" s="96">
        <v>18</v>
      </c>
      <c r="B116" s="241" t="s">
        <v>329</v>
      </c>
      <c r="C116" s="242" t="s">
        <v>228</v>
      </c>
      <c r="D116" s="243" t="s">
        <v>228</v>
      </c>
      <c r="E116" s="220">
        <v>23800</v>
      </c>
    </row>
    <row r="117" spans="1:5" s="29" customFormat="1" ht="14.25">
      <c r="A117" s="96">
        <v>19</v>
      </c>
      <c r="B117" s="241" t="s">
        <v>330</v>
      </c>
      <c r="C117" s="242" t="s">
        <v>229</v>
      </c>
      <c r="D117" s="243" t="s">
        <v>229</v>
      </c>
      <c r="E117" s="220">
        <v>32725</v>
      </c>
    </row>
    <row r="118" spans="1:5" s="29" customFormat="1" ht="12.75">
      <c r="A118" s="96">
        <v>20</v>
      </c>
      <c r="B118" s="241" t="s">
        <v>279</v>
      </c>
      <c r="C118" s="242" t="s">
        <v>279</v>
      </c>
      <c r="D118" s="243" t="s">
        <v>279</v>
      </c>
      <c r="E118" s="80">
        <v>1000</v>
      </c>
    </row>
    <row r="119" spans="1:5" s="29" customFormat="1" ht="12.75">
      <c r="A119" s="96">
        <v>21</v>
      </c>
      <c r="B119" s="241" t="s">
        <v>280</v>
      </c>
      <c r="C119" s="242" t="s">
        <v>280</v>
      </c>
      <c r="D119" s="243" t="s">
        <v>280</v>
      </c>
      <c r="E119" s="80">
        <v>1000</v>
      </c>
    </row>
    <row r="120" spans="1:5" s="29" customFormat="1" ht="14.25">
      <c r="A120" s="52">
        <v>22</v>
      </c>
      <c r="B120" s="238" t="s">
        <v>114</v>
      </c>
      <c r="C120" s="239"/>
      <c r="D120" s="240"/>
      <c r="E120" s="97">
        <v>1000</v>
      </c>
    </row>
    <row r="121" spans="1:5" s="29" customFormat="1" ht="14.25">
      <c r="A121" s="52">
        <v>23</v>
      </c>
      <c r="B121" s="238" t="s">
        <v>199</v>
      </c>
      <c r="C121" s="239"/>
      <c r="D121" s="240"/>
      <c r="E121" s="97">
        <v>300000</v>
      </c>
    </row>
    <row r="122" spans="1:12" s="29" customFormat="1" ht="14.25">
      <c r="A122" s="96">
        <v>24</v>
      </c>
      <c r="B122" s="241" t="s">
        <v>281</v>
      </c>
      <c r="C122" s="242"/>
      <c r="D122" s="243"/>
      <c r="E122" s="104">
        <v>30000</v>
      </c>
      <c r="L122" s="82"/>
    </row>
    <row r="123" spans="1:12" s="29" customFormat="1" ht="25.5" customHeight="1">
      <c r="A123" s="96">
        <v>25</v>
      </c>
      <c r="B123" s="241" t="s">
        <v>181</v>
      </c>
      <c r="C123" s="242"/>
      <c r="D123" s="243"/>
      <c r="E123" s="104">
        <v>31000</v>
      </c>
      <c r="L123" s="82"/>
    </row>
    <row r="124" spans="1:12" s="29" customFormat="1" ht="14.25">
      <c r="A124" s="96">
        <v>26</v>
      </c>
      <c r="B124" s="241" t="s">
        <v>194</v>
      </c>
      <c r="C124" s="242"/>
      <c r="D124" s="243"/>
      <c r="E124" s="104">
        <v>68000</v>
      </c>
      <c r="L124" s="82"/>
    </row>
    <row r="125" spans="1:12" s="29" customFormat="1" ht="27.75" customHeight="1">
      <c r="A125" s="96">
        <v>27</v>
      </c>
      <c r="B125" s="241" t="s">
        <v>195</v>
      </c>
      <c r="C125" s="242"/>
      <c r="D125" s="243"/>
      <c r="E125" s="104">
        <v>30000</v>
      </c>
      <c r="L125" s="82"/>
    </row>
    <row r="126" spans="1:12" s="29" customFormat="1" ht="12.75">
      <c r="A126" s="96">
        <v>28</v>
      </c>
      <c r="B126" s="228" t="s">
        <v>269</v>
      </c>
      <c r="C126" s="229"/>
      <c r="D126" s="230"/>
      <c r="E126" s="91">
        <v>160000</v>
      </c>
      <c r="L126" s="82"/>
    </row>
    <row r="127" spans="1:12" s="29" customFormat="1" ht="12.75">
      <c r="A127" s="96">
        <v>29</v>
      </c>
      <c r="B127" s="228" t="s">
        <v>288</v>
      </c>
      <c r="C127" s="229"/>
      <c r="D127" s="230"/>
      <c r="E127" s="91">
        <v>160000</v>
      </c>
      <c r="L127" s="82"/>
    </row>
    <row r="128" spans="1:12" s="29" customFormat="1" ht="29.25" customHeight="1">
      <c r="A128" s="39">
        <v>30</v>
      </c>
      <c r="B128" s="231" t="s">
        <v>347</v>
      </c>
      <c r="C128" s="231"/>
      <c r="D128" s="231"/>
      <c r="E128" s="57">
        <v>228000</v>
      </c>
      <c r="L128" s="82"/>
    </row>
    <row r="129" spans="1:12" s="29" customFormat="1" ht="27" customHeight="1">
      <c r="A129" s="39">
        <v>31</v>
      </c>
      <c r="B129" s="231" t="s">
        <v>348</v>
      </c>
      <c r="C129" s="231"/>
      <c r="D129" s="231"/>
      <c r="E129" s="57">
        <v>228000</v>
      </c>
      <c r="L129" s="82"/>
    </row>
    <row r="130" spans="1:12" s="29" customFormat="1" ht="27" customHeight="1">
      <c r="A130" s="39">
        <v>32</v>
      </c>
      <c r="B130" s="231" t="s">
        <v>349</v>
      </c>
      <c r="C130" s="231"/>
      <c r="D130" s="231"/>
      <c r="E130" s="57">
        <v>152000</v>
      </c>
      <c r="L130" s="82"/>
    </row>
    <row r="131" spans="1:12" s="29" customFormat="1" ht="43.5" customHeight="1">
      <c r="A131" s="39">
        <v>33</v>
      </c>
      <c r="B131" s="231" t="s">
        <v>350</v>
      </c>
      <c r="C131" s="231"/>
      <c r="D131" s="231"/>
      <c r="E131" s="57">
        <v>225000</v>
      </c>
      <c r="L131" s="82"/>
    </row>
    <row r="132" spans="1:12" s="29" customFormat="1" ht="27" customHeight="1">
      <c r="A132" s="39">
        <v>34</v>
      </c>
      <c r="B132" s="231" t="s">
        <v>351</v>
      </c>
      <c r="C132" s="231"/>
      <c r="D132" s="231"/>
      <c r="E132" s="57">
        <v>100000</v>
      </c>
      <c r="L132" s="82"/>
    </row>
    <row r="133" spans="1:12" s="29" customFormat="1" ht="19.5" customHeight="1">
      <c r="A133" s="39">
        <v>35</v>
      </c>
      <c r="B133" s="231" t="s">
        <v>352</v>
      </c>
      <c r="C133" s="231"/>
      <c r="D133" s="231"/>
      <c r="E133" s="57">
        <v>150000</v>
      </c>
      <c r="L133" s="82"/>
    </row>
    <row r="134" spans="1:12" s="29" customFormat="1" ht="24.75" customHeight="1">
      <c r="A134" s="96">
        <v>36</v>
      </c>
      <c r="B134" s="228" t="s">
        <v>343</v>
      </c>
      <c r="C134" s="229"/>
      <c r="D134" s="230"/>
      <c r="E134" s="91">
        <v>1000</v>
      </c>
      <c r="L134" s="82"/>
    </row>
    <row r="135" spans="1:12" s="29" customFormat="1" ht="12.75">
      <c r="A135" s="96">
        <v>36</v>
      </c>
      <c r="B135" s="241" t="s">
        <v>121</v>
      </c>
      <c r="C135" s="242"/>
      <c r="D135" s="243"/>
      <c r="E135" s="91">
        <v>33000</v>
      </c>
      <c r="L135" s="82"/>
    </row>
    <row r="136" spans="1:5" s="8" customFormat="1" ht="12.75">
      <c r="A136" s="378" t="s">
        <v>60</v>
      </c>
      <c r="B136" s="379"/>
      <c r="C136" s="268" t="s">
        <v>7</v>
      </c>
      <c r="D136" s="269"/>
      <c r="E136" s="103">
        <f>E137</f>
        <v>0</v>
      </c>
    </row>
    <row r="137" spans="1:5" s="29" customFormat="1" ht="12.75">
      <c r="A137" s="39">
        <v>1</v>
      </c>
      <c r="B137" s="31"/>
      <c r="C137" s="55"/>
      <c r="D137" s="39"/>
      <c r="E137" s="30"/>
    </row>
    <row r="138" spans="1:7" ht="18" customHeight="1" thickBot="1">
      <c r="A138" s="266" t="s">
        <v>10</v>
      </c>
      <c r="B138" s="267"/>
      <c r="C138" s="261" t="s">
        <v>7</v>
      </c>
      <c r="D138" s="262"/>
      <c r="E138" s="61">
        <f>SUM(E139:E166)</f>
        <v>2170000</v>
      </c>
      <c r="G138" s="3"/>
    </row>
    <row r="139" spans="1:5" s="29" customFormat="1" ht="12.75">
      <c r="A139" s="96">
        <v>1</v>
      </c>
      <c r="B139" s="380" t="s">
        <v>109</v>
      </c>
      <c r="C139" s="381"/>
      <c r="D139" s="382"/>
      <c r="E139" s="91">
        <v>161000</v>
      </c>
    </row>
    <row r="140" spans="1:5" s="29" customFormat="1" ht="12.75">
      <c r="A140" s="96">
        <v>2</v>
      </c>
      <c r="B140" s="294" t="s">
        <v>115</v>
      </c>
      <c r="C140" s="295"/>
      <c r="D140" s="296"/>
      <c r="E140" s="91">
        <v>58000</v>
      </c>
    </row>
    <row r="141" spans="1:5" s="29" customFormat="1" ht="12.75">
      <c r="A141" s="96">
        <v>3</v>
      </c>
      <c r="B141" s="273" t="s">
        <v>275</v>
      </c>
      <c r="C141" s="274"/>
      <c r="D141" s="275"/>
      <c r="E141" s="91">
        <v>100000</v>
      </c>
    </row>
    <row r="142" spans="1:5" s="29" customFormat="1" ht="12.75">
      <c r="A142" s="96">
        <v>4</v>
      </c>
      <c r="B142" s="273" t="s">
        <v>276</v>
      </c>
      <c r="C142" s="274"/>
      <c r="D142" s="275"/>
      <c r="E142" s="91">
        <v>70000</v>
      </c>
    </row>
    <row r="143" spans="1:5" s="29" customFormat="1" ht="12.75">
      <c r="A143" s="96">
        <v>5</v>
      </c>
      <c r="B143" s="273" t="s">
        <v>277</v>
      </c>
      <c r="C143" s="274"/>
      <c r="D143" s="275"/>
      <c r="E143" s="91">
        <v>50000</v>
      </c>
    </row>
    <row r="144" spans="1:5" s="29" customFormat="1" ht="12.75">
      <c r="A144" s="96">
        <v>6</v>
      </c>
      <c r="B144" s="273" t="s">
        <v>278</v>
      </c>
      <c r="C144" s="274"/>
      <c r="D144" s="275"/>
      <c r="E144" s="91">
        <v>120000</v>
      </c>
    </row>
    <row r="145" spans="1:5" s="29" customFormat="1" ht="12.75">
      <c r="A145" s="96">
        <v>7</v>
      </c>
      <c r="B145" s="273" t="s">
        <v>305</v>
      </c>
      <c r="C145" s="274" t="s">
        <v>305</v>
      </c>
      <c r="D145" s="275" t="s">
        <v>305</v>
      </c>
      <c r="E145" s="91">
        <v>1000</v>
      </c>
    </row>
    <row r="146" spans="1:5" s="29" customFormat="1" ht="28.5" customHeight="1">
      <c r="A146" s="96">
        <v>8</v>
      </c>
      <c r="B146" s="273" t="s">
        <v>306</v>
      </c>
      <c r="C146" s="274" t="s">
        <v>306</v>
      </c>
      <c r="D146" s="275" t="s">
        <v>306</v>
      </c>
      <c r="E146" s="91">
        <v>157000</v>
      </c>
    </row>
    <row r="147" spans="1:5" s="29" customFormat="1" ht="12.75">
      <c r="A147" s="96">
        <v>9</v>
      </c>
      <c r="B147" s="273" t="s">
        <v>353</v>
      </c>
      <c r="C147" s="274" t="s">
        <v>353</v>
      </c>
      <c r="D147" s="275" t="s">
        <v>353</v>
      </c>
      <c r="E147" s="91">
        <v>150000</v>
      </c>
    </row>
    <row r="148" spans="1:5" s="29" customFormat="1" ht="12.75">
      <c r="A148" s="96">
        <v>10</v>
      </c>
      <c r="B148" s="273" t="s">
        <v>354</v>
      </c>
      <c r="C148" s="274" t="s">
        <v>354</v>
      </c>
      <c r="D148" s="275" t="s">
        <v>354</v>
      </c>
      <c r="E148" s="91">
        <v>150000</v>
      </c>
    </row>
    <row r="149" spans="1:5" s="29" customFormat="1" ht="12.75">
      <c r="A149" s="96">
        <v>11</v>
      </c>
      <c r="B149" s="273" t="s">
        <v>355</v>
      </c>
      <c r="C149" s="274" t="s">
        <v>355</v>
      </c>
      <c r="D149" s="275" t="s">
        <v>355</v>
      </c>
      <c r="E149" s="91">
        <v>150000</v>
      </c>
    </row>
    <row r="150" spans="1:5" s="29" customFormat="1" ht="12.75">
      <c r="A150" s="96">
        <v>12</v>
      </c>
      <c r="B150" s="273" t="s">
        <v>356</v>
      </c>
      <c r="C150" s="274" t="s">
        <v>356</v>
      </c>
      <c r="D150" s="275" t="s">
        <v>356</v>
      </c>
      <c r="E150" s="91">
        <v>150000</v>
      </c>
    </row>
    <row r="151" spans="1:5" s="29" customFormat="1" ht="12.75">
      <c r="A151" s="96">
        <v>13</v>
      </c>
      <c r="B151" s="273" t="s">
        <v>357</v>
      </c>
      <c r="C151" s="274" t="s">
        <v>357</v>
      </c>
      <c r="D151" s="275" t="s">
        <v>357</v>
      </c>
      <c r="E151" s="91">
        <v>150000</v>
      </c>
    </row>
    <row r="152" spans="1:8" ht="25.5" customHeight="1">
      <c r="A152" s="96">
        <v>14</v>
      </c>
      <c r="B152" s="235" t="s">
        <v>63</v>
      </c>
      <c r="C152" s="236"/>
      <c r="D152" s="237"/>
      <c r="E152" s="91">
        <v>60000</v>
      </c>
      <c r="F152" s="29"/>
      <c r="G152" s="29"/>
      <c r="H152" s="29"/>
    </row>
    <row r="153" spans="1:8" ht="12.75">
      <c r="A153" s="96">
        <v>15</v>
      </c>
      <c r="B153" s="235" t="s">
        <v>43</v>
      </c>
      <c r="C153" s="236"/>
      <c r="D153" s="237"/>
      <c r="E153" s="91">
        <v>37000</v>
      </c>
      <c r="F153" s="29"/>
      <c r="G153" s="29"/>
      <c r="H153" s="29"/>
    </row>
    <row r="154" spans="1:6" ht="27" customHeight="1">
      <c r="A154" s="96">
        <v>16</v>
      </c>
      <c r="B154" s="235" t="s">
        <v>48</v>
      </c>
      <c r="C154" s="236"/>
      <c r="D154" s="237"/>
      <c r="E154" s="57">
        <v>26000</v>
      </c>
      <c r="F154" s="29"/>
    </row>
    <row r="155" spans="1:6" ht="25.5" customHeight="1">
      <c r="A155" s="96">
        <v>17</v>
      </c>
      <c r="B155" s="235" t="s">
        <v>49</v>
      </c>
      <c r="C155" s="236"/>
      <c r="D155" s="237"/>
      <c r="E155" s="57">
        <v>35000</v>
      </c>
      <c r="F155" s="29"/>
    </row>
    <row r="156" spans="1:6" ht="25.5" customHeight="1">
      <c r="A156" s="96">
        <v>18</v>
      </c>
      <c r="B156" s="235" t="s">
        <v>50</v>
      </c>
      <c r="C156" s="236"/>
      <c r="D156" s="237"/>
      <c r="E156" s="57">
        <v>27000</v>
      </c>
      <c r="F156" s="29"/>
    </row>
    <row r="157" spans="1:6" ht="25.5" customHeight="1">
      <c r="A157" s="96">
        <v>19</v>
      </c>
      <c r="B157" s="235" t="s">
        <v>51</v>
      </c>
      <c r="C157" s="236"/>
      <c r="D157" s="237"/>
      <c r="E157" s="57">
        <v>23000</v>
      </c>
      <c r="F157" s="29"/>
    </row>
    <row r="158" spans="1:6" ht="25.5" customHeight="1">
      <c r="A158" s="96">
        <v>20</v>
      </c>
      <c r="B158" s="235" t="s">
        <v>52</v>
      </c>
      <c r="C158" s="236"/>
      <c r="D158" s="237"/>
      <c r="E158" s="57">
        <v>34000</v>
      </c>
      <c r="F158" s="29"/>
    </row>
    <row r="159" spans="1:6" ht="25.5" customHeight="1">
      <c r="A159" s="96">
        <v>21</v>
      </c>
      <c r="B159" s="235" t="s">
        <v>53</v>
      </c>
      <c r="C159" s="236"/>
      <c r="D159" s="237"/>
      <c r="E159" s="57">
        <v>30000</v>
      </c>
      <c r="F159" s="29"/>
    </row>
    <row r="160" spans="1:6" ht="25.5" customHeight="1">
      <c r="A160" s="96">
        <v>22</v>
      </c>
      <c r="B160" s="235" t="s">
        <v>54</v>
      </c>
      <c r="C160" s="236"/>
      <c r="D160" s="237"/>
      <c r="E160" s="57">
        <v>24000</v>
      </c>
      <c r="F160" s="29"/>
    </row>
    <row r="161" spans="1:6" ht="25.5" customHeight="1">
      <c r="A161" s="96">
        <v>23</v>
      </c>
      <c r="B161" s="235" t="s">
        <v>55</v>
      </c>
      <c r="C161" s="236"/>
      <c r="D161" s="237"/>
      <c r="E161" s="57">
        <v>36000</v>
      </c>
      <c r="F161" s="29"/>
    </row>
    <row r="162" spans="1:6" ht="25.5" customHeight="1">
      <c r="A162" s="96">
        <v>24</v>
      </c>
      <c r="B162" s="235" t="s">
        <v>56</v>
      </c>
      <c r="C162" s="236"/>
      <c r="D162" s="237"/>
      <c r="E162" s="57">
        <v>25000</v>
      </c>
      <c r="F162" s="29"/>
    </row>
    <row r="163" spans="1:6" ht="25.5" customHeight="1">
      <c r="A163" s="96">
        <v>25</v>
      </c>
      <c r="B163" s="235" t="s">
        <v>57</v>
      </c>
      <c r="C163" s="236"/>
      <c r="D163" s="237"/>
      <c r="E163" s="57">
        <v>29000</v>
      </c>
      <c r="F163" s="29"/>
    </row>
    <row r="164" spans="1:6" ht="25.5" customHeight="1">
      <c r="A164" s="96">
        <v>26</v>
      </c>
      <c r="B164" s="235" t="s">
        <v>58</v>
      </c>
      <c r="C164" s="236"/>
      <c r="D164" s="237"/>
      <c r="E164" s="57">
        <v>32000</v>
      </c>
      <c r="F164" s="29"/>
    </row>
    <row r="165" spans="1:5" ht="12.75">
      <c r="A165" s="156">
        <v>27</v>
      </c>
      <c r="B165" s="235" t="s">
        <v>205</v>
      </c>
      <c r="C165" s="236"/>
      <c r="D165" s="237"/>
      <c r="E165" s="57">
        <v>105000</v>
      </c>
    </row>
    <row r="166" spans="1:5" ht="13.5" thickBot="1">
      <c r="A166" s="157">
        <v>28</v>
      </c>
      <c r="B166" s="410" t="s">
        <v>242</v>
      </c>
      <c r="C166" s="411"/>
      <c r="D166" s="412"/>
      <c r="E166" s="158">
        <v>180000</v>
      </c>
    </row>
    <row r="167" spans="1:5" s="8" customFormat="1" ht="37.5" customHeight="1" thickBot="1">
      <c r="A167" s="124" t="s">
        <v>14</v>
      </c>
      <c r="B167" s="125" t="s">
        <v>15</v>
      </c>
      <c r="C167" s="276" t="s">
        <v>7</v>
      </c>
      <c r="D167" s="276"/>
      <c r="E167" s="204">
        <f>E168+E177+E179+E188</f>
        <v>108565200</v>
      </c>
    </row>
    <row r="168" spans="1:7" s="8" customFormat="1" ht="15" customHeight="1" thickBot="1">
      <c r="A168" s="280" t="s">
        <v>27</v>
      </c>
      <c r="B168" s="281"/>
      <c r="C168" s="282" t="s">
        <v>7</v>
      </c>
      <c r="D168" s="282"/>
      <c r="E168" s="119">
        <f>SUM(E169:E176)</f>
        <v>3454000</v>
      </c>
      <c r="G168" s="32"/>
    </row>
    <row r="169" spans="1:7" s="8" customFormat="1" ht="15" customHeight="1">
      <c r="A169" s="159">
        <v>1</v>
      </c>
      <c r="B169" s="286" t="s">
        <v>84</v>
      </c>
      <c r="C169" s="287"/>
      <c r="D169" s="288"/>
      <c r="E169" s="160">
        <v>868000</v>
      </c>
      <c r="G169" s="32"/>
    </row>
    <row r="170" spans="1:7" s="8" customFormat="1" ht="32.25" customHeight="1">
      <c r="A170" s="159">
        <v>2</v>
      </c>
      <c r="B170" s="228" t="s">
        <v>125</v>
      </c>
      <c r="C170" s="229" t="s">
        <v>125</v>
      </c>
      <c r="D170" s="230" t="s">
        <v>125</v>
      </c>
      <c r="E170" s="160">
        <v>4000</v>
      </c>
      <c r="G170" s="32"/>
    </row>
    <row r="171" spans="1:7" s="29" customFormat="1" ht="12.75">
      <c r="A171" s="161">
        <v>3</v>
      </c>
      <c r="B171" s="228" t="s">
        <v>174</v>
      </c>
      <c r="C171" s="229"/>
      <c r="D171" s="230"/>
      <c r="E171" s="160">
        <v>2429000</v>
      </c>
      <c r="G171" s="193"/>
    </row>
    <row r="172" spans="1:7" s="8" customFormat="1" ht="25.5" customHeight="1">
      <c r="A172" s="161">
        <v>4</v>
      </c>
      <c r="B172" s="283" t="s">
        <v>176</v>
      </c>
      <c r="C172" s="284"/>
      <c r="D172" s="285"/>
      <c r="E172" s="160">
        <v>48000</v>
      </c>
      <c r="G172" s="32"/>
    </row>
    <row r="173" spans="1:7" s="8" customFormat="1" ht="25.5" customHeight="1">
      <c r="A173" s="161">
        <v>5</v>
      </c>
      <c r="B173" s="283" t="s">
        <v>177</v>
      </c>
      <c r="C173" s="284"/>
      <c r="D173" s="285"/>
      <c r="E173" s="160">
        <v>45000</v>
      </c>
      <c r="G173" s="32"/>
    </row>
    <row r="174" spans="1:7" s="8" customFormat="1" ht="25.5" customHeight="1">
      <c r="A174" s="161">
        <v>6</v>
      </c>
      <c r="B174" s="283" t="s">
        <v>232</v>
      </c>
      <c r="C174" s="284"/>
      <c r="D174" s="285"/>
      <c r="E174" s="160">
        <v>1000</v>
      </c>
      <c r="G174" s="32"/>
    </row>
    <row r="175" spans="1:7" s="8" customFormat="1" ht="25.5" customHeight="1">
      <c r="A175" s="161">
        <v>7</v>
      </c>
      <c r="B175" s="270" t="s">
        <v>234</v>
      </c>
      <c r="C175" s="271"/>
      <c r="D175" s="272"/>
      <c r="E175" s="160">
        <v>39000</v>
      </c>
      <c r="G175" s="32"/>
    </row>
    <row r="176" spans="1:7" s="8" customFormat="1" ht="27.75" customHeight="1">
      <c r="A176" s="161">
        <v>8</v>
      </c>
      <c r="B176" s="270" t="s">
        <v>235</v>
      </c>
      <c r="C176" s="271" t="s">
        <v>235</v>
      </c>
      <c r="D176" s="272" t="s">
        <v>235</v>
      </c>
      <c r="E176" s="160">
        <v>20000</v>
      </c>
      <c r="G176" s="32"/>
    </row>
    <row r="177" spans="1:6" s="8" customFormat="1" ht="18" customHeight="1">
      <c r="A177" s="289" t="s">
        <v>23</v>
      </c>
      <c r="B177" s="289"/>
      <c r="C177" s="290"/>
      <c r="D177" s="41" t="s">
        <v>7</v>
      </c>
      <c r="E177" s="42">
        <f>SUM(E178:E178)</f>
        <v>15000</v>
      </c>
      <c r="F177" s="33"/>
    </row>
    <row r="178" spans="1:6" s="29" customFormat="1" ht="30" customHeight="1">
      <c r="A178" s="28">
        <v>1</v>
      </c>
      <c r="B178" s="228" t="s">
        <v>337</v>
      </c>
      <c r="C178" s="229"/>
      <c r="D178" s="230"/>
      <c r="E178" s="59">
        <v>15000</v>
      </c>
      <c r="F178" s="75"/>
    </row>
    <row r="179" spans="1:5" s="8" customFormat="1" ht="15" customHeight="1">
      <c r="A179" s="413" t="s">
        <v>28</v>
      </c>
      <c r="B179" s="414"/>
      <c r="C179" s="374" t="s">
        <v>7</v>
      </c>
      <c r="D179" s="375"/>
      <c r="E179" s="68">
        <f>SUM(E180:E187)</f>
        <v>9383600</v>
      </c>
    </row>
    <row r="180" spans="1:8" s="8" customFormat="1" ht="24.75" customHeight="1">
      <c r="A180" s="162">
        <v>1</v>
      </c>
      <c r="B180" s="241" t="s">
        <v>128</v>
      </c>
      <c r="C180" s="242"/>
      <c r="D180" s="243"/>
      <c r="E180" s="91">
        <v>378000</v>
      </c>
      <c r="H180" s="9"/>
    </row>
    <row r="181" spans="1:8" s="8" customFormat="1" ht="12.75">
      <c r="A181" s="162">
        <v>2</v>
      </c>
      <c r="B181" s="291" t="s">
        <v>129</v>
      </c>
      <c r="C181" s="292"/>
      <c r="D181" s="293"/>
      <c r="E181" s="91">
        <v>549000</v>
      </c>
      <c r="H181" s="9"/>
    </row>
    <row r="182" spans="1:5" s="29" customFormat="1" ht="25.5" customHeight="1">
      <c r="A182" s="53">
        <v>3</v>
      </c>
      <c r="B182" s="228" t="s">
        <v>126</v>
      </c>
      <c r="C182" s="229" t="s">
        <v>126</v>
      </c>
      <c r="D182" s="230" t="s">
        <v>126</v>
      </c>
      <c r="E182" s="57">
        <v>2500</v>
      </c>
    </row>
    <row r="183" spans="1:5" s="29" customFormat="1" ht="27.75" customHeight="1">
      <c r="A183" s="53">
        <v>4</v>
      </c>
      <c r="B183" s="228" t="s">
        <v>127</v>
      </c>
      <c r="C183" s="229" t="s">
        <v>127</v>
      </c>
      <c r="D183" s="230" t="s">
        <v>127</v>
      </c>
      <c r="E183" s="57">
        <v>2500</v>
      </c>
    </row>
    <row r="184" spans="1:5" s="29" customFormat="1" ht="27.75" customHeight="1">
      <c r="A184" s="53">
        <v>5</v>
      </c>
      <c r="B184" s="228" t="s">
        <v>268</v>
      </c>
      <c r="C184" s="229"/>
      <c r="D184" s="230"/>
      <c r="E184" s="57">
        <v>17000</v>
      </c>
    </row>
    <row r="185" spans="1:5" s="29" customFormat="1" ht="25.5" customHeight="1">
      <c r="A185" s="53">
        <v>6</v>
      </c>
      <c r="B185" s="228" t="s">
        <v>267</v>
      </c>
      <c r="C185" s="229"/>
      <c r="D185" s="230"/>
      <c r="E185" s="57">
        <v>47600</v>
      </c>
    </row>
    <row r="186" spans="1:5" s="29" customFormat="1" ht="12.75">
      <c r="A186" s="53">
        <v>7</v>
      </c>
      <c r="B186" s="228" t="s">
        <v>124</v>
      </c>
      <c r="C186" s="229"/>
      <c r="D186" s="230"/>
      <c r="E186" s="57">
        <v>287000</v>
      </c>
    </row>
    <row r="187" spans="1:5" s="29" customFormat="1" ht="12.75">
      <c r="A187" s="53">
        <v>8</v>
      </c>
      <c r="B187" s="228" t="s">
        <v>180</v>
      </c>
      <c r="C187" s="229" t="s">
        <v>127</v>
      </c>
      <c r="D187" s="230" t="s">
        <v>127</v>
      </c>
      <c r="E187" s="57">
        <v>8100000</v>
      </c>
    </row>
    <row r="188" spans="1:11" ht="13.5" thickBot="1">
      <c r="A188" s="300" t="s">
        <v>10</v>
      </c>
      <c r="B188" s="301"/>
      <c r="C188" s="418" t="s">
        <v>7</v>
      </c>
      <c r="D188" s="419"/>
      <c r="E188" s="202">
        <f>SUM(E189:E243)</f>
        <v>95712600</v>
      </c>
      <c r="K188" s="3"/>
    </row>
    <row r="189" spans="1:11" s="29" customFormat="1" ht="12.75">
      <c r="A189" s="156">
        <v>1</v>
      </c>
      <c r="B189" s="380" t="s">
        <v>44</v>
      </c>
      <c r="C189" s="381"/>
      <c r="D189" s="382"/>
      <c r="E189" s="163">
        <v>500000</v>
      </c>
      <c r="K189" s="36"/>
    </row>
    <row r="190" spans="1:11" s="29" customFormat="1" ht="26.25" customHeight="1">
      <c r="A190" s="156">
        <v>2</v>
      </c>
      <c r="B190" s="294" t="s">
        <v>67</v>
      </c>
      <c r="C190" s="295"/>
      <c r="D190" s="296"/>
      <c r="E190" s="98">
        <v>237000</v>
      </c>
      <c r="F190" s="74"/>
      <c r="K190" s="36"/>
    </row>
    <row r="191" spans="1:11" s="29" customFormat="1" ht="12.75" customHeight="1">
      <c r="A191" s="224">
        <v>3</v>
      </c>
      <c r="B191" s="415" t="s">
        <v>81</v>
      </c>
      <c r="C191" s="416"/>
      <c r="D191" s="417"/>
      <c r="E191" s="221">
        <v>1021000</v>
      </c>
      <c r="K191" s="36"/>
    </row>
    <row r="192" spans="1:11" s="8" customFormat="1" ht="12.75">
      <c r="A192" s="106">
        <v>4</v>
      </c>
      <c r="B192" s="294" t="s">
        <v>45</v>
      </c>
      <c r="C192" s="295"/>
      <c r="D192" s="296"/>
      <c r="E192" s="57">
        <v>81345000</v>
      </c>
      <c r="F192" s="29"/>
      <c r="G192" s="29"/>
      <c r="K192" s="18"/>
    </row>
    <row r="193" spans="1:11" s="8" customFormat="1" ht="25.5" customHeight="1">
      <c r="A193" s="28">
        <v>5</v>
      </c>
      <c r="B193" s="241" t="s">
        <v>64</v>
      </c>
      <c r="C193" s="242"/>
      <c r="D193" s="243"/>
      <c r="E193" s="57">
        <v>1000</v>
      </c>
      <c r="F193" s="29"/>
      <c r="K193" s="18"/>
    </row>
    <row r="194" spans="1:11" s="8" customFormat="1" ht="26.25" customHeight="1">
      <c r="A194" s="28">
        <v>6</v>
      </c>
      <c r="B194" s="241" t="s">
        <v>59</v>
      </c>
      <c r="C194" s="242"/>
      <c r="D194" s="243"/>
      <c r="E194" s="57">
        <v>1000</v>
      </c>
      <c r="F194" s="29"/>
      <c r="K194" s="18"/>
    </row>
    <row r="195" spans="1:11" s="8" customFormat="1" ht="12.75">
      <c r="A195" s="28">
        <v>7</v>
      </c>
      <c r="B195" s="241" t="s">
        <v>68</v>
      </c>
      <c r="C195" s="242"/>
      <c r="D195" s="243"/>
      <c r="E195" s="57">
        <v>55000</v>
      </c>
      <c r="F195" s="29"/>
      <c r="K195" s="18"/>
    </row>
    <row r="196" spans="1:11" s="8" customFormat="1" ht="37.5" customHeight="1">
      <c r="A196" s="28">
        <v>8</v>
      </c>
      <c r="B196" s="241" t="s">
        <v>69</v>
      </c>
      <c r="C196" s="242"/>
      <c r="D196" s="243"/>
      <c r="E196" s="57">
        <v>2000</v>
      </c>
      <c r="F196" s="29"/>
      <c r="K196" s="18"/>
    </row>
    <row r="197" spans="1:11" s="8" customFormat="1" ht="39.75" customHeight="1">
      <c r="A197" s="28">
        <v>9</v>
      </c>
      <c r="B197" s="241" t="s">
        <v>70</v>
      </c>
      <c r="C197" s="242"/>
      <c r="D197" s="243"/>
      <c r="E197" s="57">
        <v>2000</v>
      </c>
      <c r="F197" s="29"/>
      <c r="K197" s="18"/>
    </row>
    <row r="198" spans="1:11" s="8" customFormat="1" ht="12.75">
      <c r="A198" s="56">
        <v>10</v>
      </c>
      <c r="B198" s="228" t="s">
        <v>62</v>
      </c>
      <c r="C198" s="229"/>
      <c r="D198" s="230"/>
      <c r="E198" s="76">
        <v>12000</v>
      </c>
      <c r="F198" s="29"/>
      <c r="K198" s="18"/>
    </row>
    <row r="199" spans="1:11" s="8" customFormat="1" ht="24" customHeight="1">
      <c r="A199" s="56">
        <v>11</v>
      </c>
      <c r="B199" s="228" t="s">
        <v>120</v>
      </c>
      <c r="C199" s="229"/>
      <c r="D199" s="230"/>
      <c r="E199" s="76">
        <v>46500</v>
      </c>
      <c r="K199" s="18"/>
    </row>
    <row r="200" spans="1:11" s="8" customFormat="1" ht="28.5" customHeight="1">
      <c r="A200" s="56">
        <v>12</v>
      </c>
      <c r="B200" s="297" t="s">
        <v>222</v>
      </c>
      <c r="C200" s="298"/>
      <c r="D200" s="299"/>
      <c r="E200" s="76">
        <v>85500</v>
      </c>
      <c r="K200" s="18"/>
    </row>
    <row r="201" spans="1:11" s="8" customFormat="1" ht="28.5" customHeight="1">
      <c r="A201" s="56">
        <v>13</v>
      </c>
      <c r="B201" s="228" t="s">
        <v>80</v>
      </c>
      <c r="C201" s="229"/>
      <c r="D201" s="230"/>
      <c r="E201" s="57">
        <v>2985000</v>
      </c>
      <c r="K201" s="18"/>
    </row>
    <row r="202" spans="1:11" s="8" customFormat="1" ht="27.75" customHeight="1">
      <c r="A202" s="56">
        <v>14</v>
      </c>
      <c r="B202" s="228" t="s">
        <v>122</v>
      </c>
      <c r="C202" s="229" t="s">
        <v>122</v>
      </c>
      <c r="D202" s="230" t="s">
        <v>122</v>
      </c>
      <c r="E202" s="99">
        <v>8000</v>
      </c>
      <c r="K202" s="18"/>
    </row>
    <row r="203" spans="1:11" s="8" customFormat="1" ht="29.25" customHeight="1">
      <c r="A203" s="56">
        <v>15</v>
      </c>
      <c r="B203" s="228" t="s">
        <v>123</v>
      </c>
      <c r="C203" s="229" t="s">
        <v>123</v>
      </c>
      <c r="D203" s="230" t="s">
        <v>123</v>
      </c>
      <c r="E203" s="76">
        <v>10000</v>
      </c>
      <c r="K203" s="18"/>
    </row>
    <row r="204" spans="1:11" s="8" customFormat="1" ht="27.75" customHeight="1">
      <c r="A204" s="28">
        <v>16</v>
      </c>
      <c r="B204" s="228" t="s">
        <v>141</v>
      </c>
      <c r="C204" s="229" t="s">
        <v>141</v>
      </c>
      <c r="D204" s="230" t="s">
        <v>141</v>
      </c>
      <c r="E204" s="57">
        <v>9000</v>
      </c>
      <c r="F204" s="29"/>
      <c r="K204" s="18"/>
    </row>
    <row r="205" spans="1:11" s="8" customFormat="1" ht="27.75" customHeight="1">
      <c r="A205" s="28">
        <v>17</v>
      </c>
      <c r="B205" s="228" t="s">
        <v>142</v>
      </c>
      <c r="C205" s="229" t="s">
        <v>142</v>
      </c>
      <c r="D205" s="230" t="s">
        <v>142</v>
      </c>
      <c r="E205" s="57">
        <v>14000</v>
      </c>
      <c r="F205" s="29"/>
      <c r="K205" s="18"/>
    </row>
    <row r="206" spans="1:11" s="8" customFormat="1" ht="27.75" customHeight="1">
      <c r="A206" s="28">
        <v>18</v>
      </c>
      <c r="B206" s="228" t="s">
        <v>143</v>
      </c>
      <c r="C206" s="229" t="s">
        <v>143</v>
      </c>
      <c r="D206" s="230" t="s">
        <v>143</v>
      </c>
      <c r="E206" s="57">
        <v>13000</v>
      </c>
      <c r="F206" s="29"/>
      <c r="K206" s="18"/>
    </row>
    <row r="207" spans="1:11" s="8" customFormat="1" ht="27.75" customHeight="1">
      <c r="A207" s="28">
        <v>19</v>
      </c>
      <c r="B207" s="228" t="s">
        <v>144</v>
      </c>
      <c r="C207" s="229" t="s">
        <v>144</v>
      </c>
      <c r="D207" s="230" t="s">
        <v>144</v>
      </c>
      <c r="E207" s="57">
        <v>13000</v>
      </c>
      <c r="F207" s="29"/>
      <c r="K207" s="18"/>
    </row>
    <row r="208" spans="1:11" s="8" customFormat="1" ht="27.75" customHeight="1">
      <c r="A208" s="28">
        <v>20</v>
      </c>
      <c r="B208" s="228" t="s">
        <v>145</v>
      </c>
      <c r="C208" s="229" t="s">
        <v>145</v>
      </c>
      <c r="D208" s="230" t="s">
        <v>145</v>
      </c>
      <c r="E208" s="57">
        <v>13000</v>
      </c>
      <c r="F208" s="29"/>
      <c r="K208" s="18"/>
    </row>
    <row r="209" spans="1:11" s="8" customFormat="1" ht="27.75" customHeight="1">
      <c r="A209" s="28">
        <v>21</v>
      </c>
      <c r="B209" s="228" t="s">
        <v>146</v>
      </c>
      <c r="C209" s="229" t="s">
        <v>146</v>
      </c>
      <c r="D209" s="230" t="s">
        <v>146</v>
      </c>
      <c r="E209" s="57">
        <v>14000</v>
      </c>
      <c r="F209" s="29"/>
      <c r="K209" s="18"/>
    </row>
    <row r="210" spans="1:11" s="8" customFormat="1" ht="27.75" customHeight="1">
      <c r="A210" s="28">
        <v>22</v>
      </c>
      <c r="B210" s="228" t="s">
        <v>147</v>
      </c>
      <c r="C210" s="229" t="s">
        <v>147</v>
      </c>
      <c r="D210" s="230" t="s">
        <v>147</v>
      </c>
      <c r="E210" s="57">
        <v>13000</v>
      </c>
      <c r="F210" s="29"/>
      <c r="K210" s="18"/>
    </row>
    <row r="211" spans="1:11" s="8" customFormat="1" ht="27.75" customHeight="1">
      <c r="A211" s="28">
        <v>23</v>
      </c>
      <c r="B211" s="228" t="s">
        <v>148</v>
      </c>
      <c r="C211" s="229" t="s">
        <v>148</v>
      </c>
      <c r="D211" s="230" t="s">
        <v>148</v>
      </c>
      <c r="E211" s="57">
        <v>16000</v>
      </c>
      <c r="F211" s="29"/>
      <c r="K211" s="18"/>
    </row>
    <row r="212" spans="1:11" s="8" customFormat="1" ht="27.75" customHeight="1">
      <c r="A212" s="28">
        <v>24</v>
      </c>
      <c r="B212" s="228" t="s">
        <v>149</v>
      </c>
      <c r="C212" s="229" t="s">
        <v>149</v>
      </c>
      <c r="D212" s="230" t="s">
        <v>149</v>
      </c>
      <c r="E212" s="57">
        <v>9000</v>
      </c>
      <c r="F212" s="29"/>
      <c r="K212" s="18"/>
    </row>
    <row r="213" spans="1:11" s="8" customFormat="1" ht="27.75" customHeight="1">
      <c r="A213" s="28">
        <v>25</v>
      </c>
      <c r="B213" s="228" t="s">
        <v>150</v>
      </c>
      <c r="C213" s="229" t="s">
        <v>150</v>
      </c>
      <c r="D213" s="230" t="s">
        <v>150</v>
      </c>
      <c r="E213" s="57">
        <v>12000</v>
      </c>
      <c r="F213" s="29"/>
      <c r="K213" s="18"/>
    </row>
    <row r="214" spans="1:11" s="8" customFormat="1" ht="27.75" customHeight="1">
      <c r="A214" s="28">
        <v>26</v>
      </c>
      <c r="B214" s="228" t="s">
        <v>151</v>
      </c>
      <c r="C214" s="229" t="s">
        <v>151</v>
      </c>
      <c r="D214" s="230" t="s">
        <v>151</v>
      </c>
      <c r="E214" s="57">
        <v>15000</v>
      </c>
      <c r="F214" s="29"/>
      <c r="K214" s="18"/>
    </row>
    <row r="215" spans="1:11" s="8" customFormat="1" ht="27.75" customHeight="1">
      <c r="A215" s="28">
        <v>27</v>
      </c>
      <c r="B215" s="228" t="s">
        <v>152</v>
      </c>
      <c r="C215" s="229" t="s">
        <v>152</v>
      </c>
      <c r="D215" s="230" t="s">
        <v>152</v>
      </c>
      <c r="E215" s="57">
        <v>4000</v>
      </c>
      <c r="F215" s="29"/>
      <c r="K215" s="18"/>
    </row>
    <row r="216" spans="1:11" s="8" customFormat="1" ht="27.75" customHeight="1">
      <c r="A216" s="28">
        <v>28</v>
      </c>
      <c r="B216" s="228" t="s">
        <v>153</v>
      </c>
      <c r="C216" s="229" t="s">
        <v>153</v>
      </c>
      <c r="D216" s="230" t="s">
        <v>153</v>
      </c>
      <c r="E216" s="57">
        <v>5100</v>
      </c>
      <c r="F216" s="29"/>
      <c r="K216" s="18"/>
    </row>
    <row r="217" spans="1:11" s="8" customFormat="1" ht="27.75" customHeight="1">
      <c r="A217" s="28">
        <v>29</v>
      </c>
      <c r="B217" s="228" t="s">
        <v>154</v>
      </c>
      <c r="C217" s="229" t="s">
        <v>154</v>
      </c>
      <c r="D217" s="230" t="s">
        <v>154</v>
      </c>
      <c r="E217" s="57">
        <v>5100</v>
      </c>
      <c r="F217" s="29"/>
      <c r="K217" s="18"/>
    </row>
    <row r="218" spans="1:11" s="8" customFormat="1" ht="27.75" customHeight="1">
      <c r="A218" s="28">
        <v>30</v>
      </c>
      <c r="B218" s="228" t="s">
        <v>155</v>
      </c>
      <c r="C218" s="229" t="s">
        <v>155</v>
      </c>
      <c r="D218" s="230" t="s">
        <v>155</v>
      </c>
      <c r="E218" s="57">
        <v>4900</v>
      </c>
      <c r="F218" s="29"/>
      <c r="K218" s="18"/>
    </row>
    <row r="219" spans="1:11" s="8" customFormat="1" ht="27.75" customHeight="1">
      <c r="A219" s="28">
        <v>31</v>
      </c>
      <c r="B219" s="228" t="s">
        <v>156</v>
      </c>
      <c r="C219" s="229" t="s">
        <v>156</v>
      </c>
      <c r="D219" s="230" t="s">
        <v>156</v>
      </c>
      <c r="E219" s="57">
        <v>4400</v>
      </c>
      <c r="F219" s="29"/>
      <c r="K219" s="18"/>
    </row>
    <row r="220" spans="1:11" s="8" customFormat="1" ht="27.75" customHeight="1">
      <c r="A220" s="28">
        <v>32</v>
      </c>
      <c r="B220" s="228" t="s">
        <v>157</v>
      </c>
      <c r="C220" s="229" t="s">
        <v>157</v>
      </c>
      <c r="D220" s="230" t="s">
        <v>157</v>
      </c>
      <c r="E220" s="57">
        <v>5200</v>
      </c>
      <c r="F220" s="29"/>
      <c r="K220" s="18"/>
    </row>
    <row r="221" spans="1:11" s="8" customFormat="1" ht="27.75" customHeight="1">
      <c r="A221" s="28">
        <v>33</v>
      </c>
      <c r="B221" s="228" t="s">
        <v>158</v>
      </c>
      <c r="C221" s="229" t="s">
        <v>158</v>
      </c>
      <c r="D221" s="230" t="s">
        <v>158</v>
      </c>
      <c r="E221" s="57">
        <v>4800</v>
      </c>
      <c r="F221" s="29"/>
      <c r="K221" s="18"/>
    </row>
    <row r="222" spans="1:11" s="8" customFormat="1" ht="27.75" customHeight="1">
      <c r="A222" s="28">
        <v>34</v>
      </c>
      <c r="B222" s="228" t="s">
        <v>159</v>
      </c>
      <c r="C222" s="229" t="s">
        <v>159</v>
      </c>
      <c r="D222" s="230" t="s">
        <v>159</v>
      </c>
      <c r="E222" s="57">
        <v>5000</v>
      </c>
      <c r="F222" s="29"/>
      <c r="K222" s="18"/>
    </row>
    <row r="223" spans="1:11" s="8" customFormat="1" ht="27.75" customHeight="1">
      <c r="A223" s="28">
        <v>35</v>
      </c>
      <c r="B223" s="228" t="s">
        <v>160</v>
      </c>
      <c r="C223" s="229" t="s">
        <v>160</v>
      </c>
      <c r="D223" s="230" t="s">
        <v>160</v>
      </c>
      <c r="E223" s="57">
        <v>5500</v>
      </c>
      <c r="F223" s="29"/>
      <c r="K223" s="18"/>
    </row>
    <row r="224" spans="1:11" s="8" customFormat="1" ht="27.75" customHeight="1">
      <c r="A224" s="28">
        <v>36</v>
      </c>
      <c r="B224" s="228" t="s">
        <v>161</v>
      </c>
      <c r="C224" s="229" t="s">
        <v>161</v>
      </c>
      <c r="D224" s="230" t="s">
        <v>161</v>
      </c>
      <c r="E224" s="57">
        <v>4500</v>
      </c>
      <c r="F224" s="29"/>
      <c r="H224" s="8" t="s">
        <v>17</v>
      </c>
      <c r="K224" s="18"/>
    </row>
    <row r="225" spans="1:11" s="8" customFormat="1" ht="27.75" customHeight="1">
      <c r="A225" s="28">
        <v>37</v>
      </c>
      <c r="B225" s="228" t="s">
        <v>162</v>
      </c>
      <c r="C225" s="229" t="s">
        <v>162</v>
      </c>
      <c r="D225" s="230" t="s">
        <v>162</v>
      </c>
      <c r="E225" s="57">
        <v>5000</v>
      </c>
      <c r="F225" s="29"/>
      <c r="K225" s="18"/>
    </row>
    <row r="226" spans="1:11" s="8" customFormat="1" ht="27.75" customHeight="1">
      <c r="A226" s="28">
        <v>38</v>
      </c>
      <c r="B226" s="228" t="s">
        <v>163</v>
      </c>
      <c r="C226" s="229" t="s">
        <v>163</v>
      </c>
      <c r="D226" s="230" t="s">
        <v>163</v>
      </c>
      <c r="E226" s="57">
        <v>753000</v>
      </c>
      <c r="F226" s="29"/>
      <c r="K226" s="18"/>
    </row>
    <row r="227" spans="1:11" s="8" customFormat="1" ht="27.75" customHeight="1">
      <c r="A227" s="28">
        <v>39</v>
      </c>
      <c r="B227" s="228" t="s">
        <v>164</v>
      </c>
      <c r="C227" s="229" t="s">
        <v>164</v>
      </c>
      <c r="D227" s="230" t="s">
        <v>164</v>
      </c>
      <c r="E227" s="57">
        <v>983000</v>
      </c>
      <c r="F227" s="29"/>
      <c r="K227" s="18"/>
    </row>
    <row r="228" spans="1:11" s="8" customFormat="1" ht="19.5" customHeight="1">
      <c r="A228" s="28">
        <v>40</v>
      </c>
      <c r="B228" s="228" t="s">
        <v>165</v>
      </c>
      <c r="C228" s="229" t="s">
        <v>165</v>
      </c>
      <c r="D228" s="230" t="s">
        <v>165</v>
      </c>
      <c r="E228" s="57">
        <v>793000</v>
      </c>
      <c r="F228" s="29"/>
      <c r="K228" s="18"/>
    </row>
    <row r="229" spans="1:11" s="8" customFormat="1" ht="16.5" customHeight="1">
      <c r="A229" s="28">
        <v>41</v>
      </c>
      <c r="B229" s="228" t="s">
        <v>166</v>
      </c>
      <c r="C229" s="229" t="s">
        <v>166</v>
      </c>
      <c r="D229" s="230" t="s">
        <v>166</v>
      </c>
      <c r="E229" s="57">
        <v>662000</v>
      </c>
      <c r="F229" s="29"/>
      <c r="K229" s="18"/>
    </row>
    <row r="230" spans="1:11" s="8" customFormat="1" ht="12" customHeight="1">
      <c r="A230" s="28">
        <v>42</v>
      </c>
      <c r="B230" s="228" t="s">
        <v>167</v>
      </c>
      <c r="C230" s="229" t="s">
        <v>167</v>
      </c>
      <c r="D230" s="230" t="s">
        <v>167</v>
      </c>
      <c r="E230" s="57">
        <v>953000</v>
      </c>
      <c r="F230" s="29"/>
      <c r="K230" s="18"/>
    </row>
    <row r="231" spans="1:11" s="8" customFormat="1" ht="12.75">
      <c r="A231" s="28">
        <v>43</v>
      </c>
      <c r="B231" s="228" t="s">
        <v>168</v>
      </c>
      <c r="C231" s="229" t="s">
        <v>168</v>
      </c>
      <c r="D231" s="230" t="s">
        <v>168</v>
      </c>
      <c r="E231" s="57">
        <v>893000</v>
      </c>
      <c r="F231" s="29"/>
      <c r="K231" s="18"/>
    </row>
    <row r="232" spans="1:11" s="8" customFormat="1" ht="12.75">
      <c r="A232" s="28">
        <v>44</v>
      </c>
      <c r="B232" s="228" t="s">
        <v>169</v>
      </c>
      <c r="C232" s="229" t="s">
        <v>169</v>
      </c>
      <c r="D232" s="230" t="s">
        <v>169</v>
      </c>
      <c r="E232" s="57">
        <v>773000</v>
      </c>
      <c r="F232" s="29"/>
      <c r="K232" s="18"/>
    </row>
    <row r="233" spans="1:11" s="8" customFormat="1" ht="26.25" customHeight="1">
      <c r="A233" s="28">
        <v>45</v>
      </c>
      <c r="B233" s="228" t="s">
        <v>170</v>
      </c>
      <c r="C233" s="229" t="s">
        <v>170</v>
      </c>
      <c r="D233" s="230" t="s">
        <v>170</v>
      </c>
      <c r="E233" s="57">
        <v>993000</v>
      </c>
      <c r="F233" s="29"/>
      <c r="K233" s="18"/>
    </row>
    <row r="234" spans="1:11" s="8" customFormat="1" ht="12.75">
      <c r="A234" s="28">
        <v>46</v>
      </c>
      <c r="B234" s="228" t="s">
        <v>171</v>
      </c>
      <c r="C234" s="229" t="s">
        <v>171</v>
      </c>
      <c r="D234" s="230" t="s">
        <v>171</v>
      </c>
      <c r="E234" s="57">
        <v>662000</v>
      </c>
      <c r="F234" s="29"/>
      <c r="K234" s="18"/>
    </row>
    <row r="235" spans="1:11" s="8" customFormat="1" ht="27.75" customHeight="1">
      <c r="A235" s="28">
        <v>47</v>
      </c>
      <c r="B235" s="228" t="s">
        <v>172</v>
      </c>
      <c r="C235" s="229" t="s">
        <v>172</v>
      </c>
      <c r="D235" s="230" t="s">
        <v>172</v>
      </c>
      <c r="E235" s="57">
        <v>873000</v>
      </c>
      <c r="F235" s="29"/>
      <c r="K235" s="18"/>
    </row>
    <row r="236" spans="1:11" s="8" customFormat="1" ht="27.75" customHeight="1">
      <c r="A236" s="28">
        <v>48</v>
      </c>
      <c r="B236" s="228" t="s">
        <v>173</v>
      </c>
      <c r="C236" s="229" t="s">
        <v>173</v>
      </c>
      <c r="D236" s="230" t="s">
        <v>173</v>
      </c>
      <c r="E236" s="57">
        <v>863000</v>
      </c>
      <c r="F236" s="29"/>
      <c r="K236" s="18"/>
    </row>
    <row r="237" spans="1:11" s="8" customFormat="1" ht="12.75">
      <c r="A237" s="28">
        <v>49</v>
      </c>
      <c r="B237" s="228" t="s">
        <v>236</v>
      </c>
      <c r="C237" s="229"/>
      <c r="D237" s="230"/>
      <c r="E237" s="102">
        <v>1000</v>
      </c>
      <c r="F237" s="29"/>
      <c r="K237" s="18"/>
    </row>
    <row r="238" spans="1:11" s="8" customFormat="1" ht="12.75">
      <c r="A238" s="164">
        <v>50</v>
      </c>
      <c r="B238" s="304" t="s">
        <v>238</v>
      </c>
      <c r="C238" s="305"/>
      <c r="D238" s="306"/>
      <c r="E238" s="165">
        <v>1000</v>
      </c>
      <c r="F238" s="29"/>
      <c r="K238" s="18"/>
    </row>
    <row r="239" spans="1:11" s="8" customFormat="1" ht="12.75">
      <c r="A239" s="164">
        <v>51</v>
      </c>
      <c r="B239" s="304" t="s">
        <v>239</v>
      </c>
      <c r="C239" s="305"/>
      <c r="D239" s="306"/>
      <c r="E239" s="102">
        <v>1000</v>
      </c>
      <c r="F239" s="29"/>
      <c r="K239" s="18"/>
    </row>
    <row r="240" spans="1:11" s="8" customFormat="1" ht="12.75">
      <c r="A240" s="166">
        <v>52</v>
      </c>
      <c r="B240" s="252" t="s">
        <v>237</v>
      </c>
      <c r="C240" s="253"/>
      <c r="D240" s="254"/>
      <c r="E240" s="165">
        <v>1000</v>
      </c>
      <c r="F240" s="29"/>
      <c r="K240" s="18"/>
    </row>
    <row r="241" spans="1:11" s="8" customFormat="1" ht="25.5" customHeight="1">
      <c r="A241" s="28">
        <v>53</v>
      </c>
      <c r="B241" s="392" t="s">
        <v>240</v>
      </c>
      <c r="C241" s="392"/>
      <c r="D241" s="392"/>
      <c r="E241" s="102">
        <v>1000</v>
      </c>
      <c r="F241" s="29"/>
      <c r="K241" s="18"/>
    </row>
    <row r="242" spans="1:11" s="8" customFormat="1" ht="25.5" customHeight="1">
      <c r="A242" s="28">
        <v>54</v>
      </c>
      <c r="B242" s="392" t="s">
        <v>241</v>
      </c>
      <c r="C242" s="392"/>
      <c r="D242" s="392"/>
      <c r="E242" s="102">
        <v>1000</v>
      </c>
      <c r="F242" s="29"/>
      <c r="K242" s="18"/>
    </row>
    <row r="243" spans="1:11" s="8" customFormat="1" ht="13.5" thickBot="1">
      <c r="A243" s="56">
        <v>55</v>
      </c>
      <c r="B243" s="397" t="s">
        <v>272</v>
      </c>
      <c r="C243" s="397"/>
      <c r="D243" s="397"/>
      <c r="E243" s="99">
        <v>100</v>
      </c>
      <c r="F243" s="29"/>
      <c r="K243" s="18"/>
    </row>
    <row r="244" spans="1:11" ht="19.5" thickBot="1">
      <c r="A244" s="401" t="s">
        <v>16</v>
      </c>
      <c r="B244" s="402"/>
      <c r="C244" s="402"/>
      <c r="D244" s="403"/>
      <c r="E244" s="203">
        <f>E167+E52+E13+E10</f>
        <v>124846584</v>
      </c>
      <c r="I244" s="3"/>
      <c r="K244" s="3"/>
    </row>
    <row r="245" spans="1:11" ht="30.75" customHeight="1">
      <c r="A245" s="384" t="s">
        <v>212</v>
      </c>
      <c r="B245" s="385"/>
      <c r="C245" s="385"/>
      <c r="D245" s="385"/>
      <c r="E245" s="385"/>
      <c r="K245" s="3"/>
    </row>
    <row r="246" spans="1:11" s="23" customFormat="1" ht="18" customHeight="1">
      <c r="A246" s="398" t="s">
        <v>30</v>
      </c>
      <c r="B246" s="399"/>
      <c r="C246" s="399"/>
      <c r="D246" s="399"/>
      <c r="E246" s="400"/>
      <c r="K246" s="24"/>
    </row>
    <row r="247" spans="1:11" s="23" customFormat="1" ht="5.25" customHeight="1">
      <c r="A247" s="65"/>
      <c r="B247" s="65"/>
      <c r="C247" s="65"/>
      <c r="D247" s="65"/>
      <c r="E247" s="65"/>
      <c r="K247" s="24"/>
    </row>
    <row r="248" spans="1:11" ht="27.75" customHeight="1">
      <c r="A248" s="66" t="s">
        <v>1</v>
      </c>
      <c r="B248" s="66" t="s">
        <v>65</v>
      </c>
      <c r="C248" s="67" t="s">
        <v>29</v>
      </c>
      <c r="D248" s="64"/>
      <c r="E248" s="63"/>
      <c r="K248" s="3"/>
    </row>
    <row r="249" spans="1:11" ht="13.5" customHeight="1" thickBot="1">
      <c r="A249" s="49">
        <v>0</v>
      </c>
      <c r="B249" s="49">
        <v>1</v>
      </c>
      <c r="C249" s="49">
        <v>2</v>
      </c>
      <c r="D249" s="49"/>
      <c r="E249" s="50"/>
      <c r="K249" s="3"/>
    </row>
    <row r="250" spans="1:11" ht="17.25" customHeight="1">
      <c r="A250" s="47" t="s">
        <v>5</v>
      </c>
      <c r="B250" s="393" t="s">
        <v>6</v>
      </c>
      <c r="C250" s="394"/>
      <c r="D250" s="395"/>
      <c r="E250" s="46">
        <v>0</v>
      </c>
      <c r="K250" s="3"/>
    </row>
    <row r="251" spans="1:5" ht="14.25" customHeight="1">
      <c r="A251" s="70" t="s">
        <v>9</v>
      </c>
      <c r="B251" s="407" t="s">
        <v>20</v>
      </c>
      <c r="C251" s="408"/>
      <c r="D251" s="409"/>
      <c r="E251" s="71">
        <f>E252+E254+E256+E266+E268+E274+E276</f>
        <v>15760661</v>
      </c>
    </row>
    <row r="252" spans="1:5" ht="12.75">
      <c r="A252" s="383" t="s">
        <v>85</v>
      </c>
      <c r="B252" s="383"/>
      <c r="C252" s="383"/>
      <c r="D252" s="383"/>
      <c r="E252" s="73">
        <f>SUM(E253:E253)</f>
        <v>126000</v>
      </c>
    </row>
    <row r="253" spans="1:6" ht="12.75">
      <c r="A253" s="39">
        <v>1</v>
      </c>
      <c r="B253" s="228" t="s">
        <v>243</v>
      </c>
      <c r="C253" s="229"/>
      <c r="D253" s="230"/>
      <c r="E253" s="76">
        <v>126000</v>
      </c>
      <c r="F253" s="29"/>
    </row>
    <row r="254" spans="1:5" s="29" customFormat="1" ht="12.75">
      <c r="A254" s="386" t="s">
        <v>118</v>
      </c>
      <c r="B254" s="302"/>
      <c r="C254" s="302"/>
      <c r="D254" s="302"/>
      <c r="E254" s="84">
        <f>SUM(E255)</f>
        <v>188700</v>
      </c>
    </row>
    <row r="255" spans="1:5" s="29" customFormat="1" ht="12.75">
      <c r="A255" s="214">
        <v>1</v>
      </c>
      <c r="B255" s="404" t="s">
        <v>186</v>
      </c>
      <c r="C255" s="405"/>
      <c r="D255" s="406"/>
      <c r="E255" s="221">
        <v>188700</v>
      </c>
    </row>
    <row r="256" spans="1:5" ht="12.75">
      <c r="A256" s="386" t="s">
        <v>22</v>
      </c>
      <c r="B256" s="302"/>
      <c r="C256" s="302"/>
      <c r="D256" s="302"/>
      <c r="E256" s="84">
        <f>SUM(E257:E265)</f>
        <v>1206750</v>
      </c>
    </row>
    <row r="257" spans="1:5" s="29" customFormat="1" ht="27.75" customHeight="1">
      <c r="A257" s="28">
        <v>1</v>
      </c>
      <c r="B257" s="228" t="s">
        <v>341</v>
      </c>
      <c r="C257" s="229"/>
      <c r="D257" s="230"/>
      <c r="E257" s="57">
        <v>833200</v>
      </c>
    </row>
    <row r="258" spans="1:5" s="29" customFormat="1" ht="27.75" customHeight="1">
      <c r="A258" s="28">
        <v>2</v>
      </c>
      <c r="B258" s="228" t="s">
        <v>254</v>
      </c>
      <c r="C258" s="229" t="s">
        <v>254</v>
      </c>
      <c r="D258" s="230" t="s">
        <v>254</v>
      </c>
      <c r="E258" s="57">
        <v>97000</v>
      </c>
    </row>
    <row r="259" spans="1:5" s="29" customFormat="1" ht="27.75" customHeight="1">
      <c r="A259" s="28">
        <v>3</v>
      </c>
      <c r="B259" s="228" t="s">
        <v>255</v>
      </c>
      <c r="C259" s="229" t="s">
        <v>255</v>
      </c>
      <c r="D259" s="230" t="s">
        <v>255</v>
      </c>
      <c r="E259" s="57">
        <v>23000</v>
      </c>
    </row>
    <row r="260" spans="1:5" s="29" customFormat="1" ht="27.75" customHeight="1">
      <c r="A260" s="28">
        <v>4</v>
      </c>
      <c r="B260" s="228" t="s">
        <v>256</v>
      </c>
      <c r="C260" s="229" t="s">
        <v>256</v>
      </c>
      <c r="D260" s="230" t="s">
        <v>256</v>
      </c>
      <c r="E260" s="57">
        <v>32200</v>
      </c>
    </row>
    <row r="261" spans="1:5" s="29" customFormat="1" ht="27.75" customHeight="1">
      <c r="A261" s="28">
        <v>5</v>
      </c>
      <c r="B261" s="228" t="s">
        <v>257</v>
      </c>
      <c r="C261" s="229" t="s">
        <v>257</v>
      </c>
      <c r="D261" s="230" t="s">
        <v>257</v>
      </c>
      <c r="E261" s="57">
        <v>23600</v>
      </c>
    </row>
    <row r="262" spans="1:5" s="29" customFormat="1" ht="29.25" customHeight="1">
      <c r="A262" s="28">
        <v>6</v>
      </c>
      <c r="B262" s="228" t="s">
        <v>311</v>
      </c>
      <c r="C262" s="229" t="s">
        <v>311</v>
      </c>
      <c r="D262" s="230" t="s">
        <v>311</v>
      </c>
      <c r="E262" s="57">
        <v>119150</v>
      </c>
    </row>
    <row r="263" spans="1:5" s="29" customFormat="1" ht="26.25" customHeight="1">
      <c r="A263" s="28">
        <v>7</v>
      </c>
      <c r="B263" s="228" t="s">
        <v>312</v>
      </c>
      <c r="C263" s="229" t="s">
        <v>312</v>
      </c>
      <c r="D263" s="230" t="s">
        <v>312</v>
      </c>
      <c r="E263" s="57">
        <v>30700</v>
      </c>
    </row>
    <row r="264" spans="1:5" s="29" customFormat="1" ht="25.5" customHeight="1">
      <c r="A264" s="28">
        <v>8</v>
      </c>
      <c r="B264" s="228" t="s">
        <v>313</v>
      </c>
      <c r="C264" s="229"/>
      <c r="D264" s="230"/>
      <c r="E264" s="57">
        <v>34100</v>
      </c>
    </row>
    <row r="265" spans="1:5" s="29" customFormat="1" ht="28.5" customHeight="1">
      <c r="A265" s="28">
        <v>9</v>
      </c>
      <c r="B265" s="228" t="s">
        <v>314</v>
      </c>
      <c r="C265" s="229" t="s">
        <v>314</v>
      </c>
      <c r="D265" s="230" t="s">
        <v>314</v>
      </c>
      <c r="E265" s="57">
        <v>13800</v>
      </c>
    </row>
    <row r="266" spans="1:5" ht="12.75">
      <c r="A266" s="388" t="s">
        <v>37</v>
      </c>
      <c r="B266" s="389"/>
      <c r="C266" s="389"/>
      <c r="D266" s="343"/>
      <c r="E266" s="109">
        <f>SUM(E267)</f>
        <v>245400</v>
      </c>
    </row>
    <row r="267" spans="1:5" s="29" customFormat="1" ht="25.5" customHeight="1">
      <c r="A267" s="28">
        <v>1</v>
      </c>
      <c r="B267" s="228" t="s">
        <v>202</v>
      </c>
      <c r="C267" s="229"/>
      <c r="D267" s="230"/>
      <c r="E267" s="57">
        <v>245400</v>
      </c>
    </row>
    <row r="268" spans="1:5" ht="12.75" customHeight="1">
      <c r="A268" s="386" t="s">
        <v>107</v>
      </c>
      <c r="B268" s="302"/>
      <c r="C268" s="302"/>
      <c r="D268" s="302"/>
      <c r="E268" s="81">
        <f>SUM(E269:E273)</f>
        <v>275100</v>
      </c>
    </row>
    <row r="269" spans="1:5" s="29" customFormat="1" ht="25.5" customHeight="1">
      <c r="A269" s="28">
        <v>1</v>
      </c>
      <c r="B269" s="303" t="s">
        <v>244</v>
      </c>
      <c r="C269" s="303"/>
      <c r="D269" s="303"/>
      <c r="E269" s="167">
        <v>120000</v>
      </c>
    </row>
    <row r="270" spans="1:5" s="29" customFormat="1" ht="12.75">
      <c r="A270" s="28">
        <v>2</v>
      </c>
      <c r="B270" s="303" t="s">
        <v>245</v>
      </c>
      <c r="C270" s="303"/>
      <c r="D270" s="303"/>
      <c r="E270" s="167">
        <v>17000</v>
      </c>
    </row>
    <row r="271" spans="1:5" s="29" customFormat="1" ht="12.75">
      <c r="A271" s="28">
        <v>3</v>
      </c>
      <c r="B271" s="303" t="s">
        <v>246</v>
      </c>
      <c r="C271" s="303"/>
      <c r="D271" s="303"/>
      <c r="E271" s="167">
        <v>120000</v>
      </c>
    </row>
    <row r="272" spans="1:5" s="29" customFormat="1" ht="12.75">
      <c r="A272" s="28">
        <v>4</v>
      </c>
      <c r="B272" s="228" t="s">
        <v>247</v>
      </c>
      <c r="C272" s="229" t="s">
        <v>247</v>
      </c>
      <c r="D272" s="230" t="s">
        <v>247</v>
      </c>
      <c r="E272" s="167">
        <v>14000</v>
      </c>
    </row>
    <row r="273" spans="1:5" s="29" customFormat="1" ht="12.75">
      <c r="A273" s="28">
        <v>5</v>
      </c>
      <c r="B273" s="228" t="s">
        <v>248</v>
      </c>
      <c r="C273" s="229" t="s">
        <v>248</v>
      </c>
      <c r="D273" s="230" t="s">
        <v>248</v>
      </c>
      <c r="E273" s="167">
        <v>4100</v>
      </c>
    </row>
    <row r="274" spans="1:5" s="29" customFormat="1" ht="12.75" customHeight="1">
      <c r="A274" s="302" t="s">
        <v>75</v>
      </c>
      <c r="B274" s="302"/>
      <c r="C274" s="302"/>
      <c r="D274" s="396"/>
      <c r="E274" s="126">
        <f>SUM(E275)</f>
        <v>0</v>
      </c>
    </row>
    <row r="275" spans="1:5" s="29" customFormat="1" ht="12.75" customHeight="1">
      <c r="A275" s="28"/>
      <c r="B275" s="228"/>
      <c r="C275" s="229"/>
      <c r="D275" s="230"/>
      <c r="E275" s="57"/>
    </row>
    <row r="276" spans="1:5" ht="17.25" customHeight="1">
      <c r="A276" s="302" t="s">
        <v>110</v>
      </c>
      <c r="B276" s="302"/>
      <c r="C276" s="302"/>
      <c r="D276" s="302"/>
      <c r="E276" s="84">
        <f>SUM(E277:E279)</f>
        <v>13718711</v>
      </c>
    </row>
    <row r="277" spans="1:5" s="29" customFormat="1" ht="39" customHeight="1">
      <c r="A277" s="28">
        <v>1</v>
      </c>
      <c r="B277" s="307" t="s">
        <v>263</v>
      </c>
      <c r="C277" s="308" t="s">
        <v>263</v>
      </c>
      <c r="D277" s="309" t="s">
        <v>263</v>
      </c>
      <c r="E277" s="168">
        <v>5770148</v>
      </c>
    </row>
    <row r="278" spans="1:5" s="29" customFormat="1" ht="39" customHeight="1">
      <c r="A278" s="28">
        <v>2</v>
      </c>
      <c r="B278" s="307" t="s">
        <v>264</v>
      </c>
      <c r="C278" s="308"/>
      <c r="D278" s="309"/>
      <c r="E278" s="149">
        <v>7947563</v>
      </c>
    </row>
    <row r="279" spans="1:5" s="29" customFormat="1" ht="34.5" customHeight="1">
      <c r="A279" s="28">
        <v>3</v>
      </c>
      <c r="B279" s="270" t="s">
        <v>230</v>
      </c>
      <c r="C279" s="271"/>
      <c r="D279" s="272"/>
      <c r="E279" s="149">
        <v>1000</v>
      </c>
    </row>
    <row r="280" spans="1:5" ht="27" customHeight="1">
      <c r="A280" s="45" t="s">
        <v>11</v>
      </c>
      <c r="B280" s="316" t="s">
        <v>66</v>
      </c>
      <c r="C280" s="316"/>
      <c r="D280" s="316"/>
      <c r="E280" s="71">
        <f>E281+E283+E287+E292+E295+E297</f>
        <v>2125600</v>
      </c>
    </row>
    <row r="281" spans="1:5" ht="12.75">
      <c r="A281" s="327" t="s">
        <v>118</v>
      </c>
      <c r="B281" s="328"/>
      <c r="C281" s="328"/>
      <c r="D281" s="329"/>
      <c r="E281" s="72">
        <f>SUM(E282)</f>
        <v>20000</v>
      </c>
    </row>
    <row r="282" spans="1:5" s="29" customFormat="1" ht="12.75">
      <c r="A282" s="194">
        <v>1</v>
      </c>
      <c r="B282" s="310" t="s">
        <v>187</v>
      </c>
      <c r="C282" s="311"/>
      <c r="D282" s="312"/>
      <c r="E282" s="215">
        <v>20000</v>
      </c>
    </row>
    <row r="283" spans="1:5" ht="12.75">
      <c r="A283" s="327" t="s">
        <v>22</v>
      </c>
      <c r="B283" s="328"/>
      <c r="C283" s="328"/>
      <c r="D283" s="329"/>
      <c r="E283" s="72">
        <f>SUM(E284:E286)</f>
        <v>142900</v>
      </c>
    </row>
    <row r="284" spans="1:6" ht="12.75">
      <c r="A284" s="28">
        <v>1</v>
      </c>
      <c r="B284" s="228" t="s">
        <v>139</v>
      </c>
      <c r="C284" s="229"/>
      <c r="D284" s="230"/>
      <c r="E284" s="51">
        <v>134500</v>
      </c>
      <c r="F284" s="29"/>
    </row>
    <row r="285" spans="1:6" ht="25.5" customHeight="1">
      <c r="A285" s="28">
        <v>2</v>
      </c>
      <c r="B285" s="228" t="s">
        <v>253</v>
      </c>
      <c r="C285" s="229"/>
      <c r="D285" s="230"/>
      <c r="E285" s="51">
        <v>3600</v>
      </c>
      <c r="F285" s="29"/>
    </row>
    <row r="286" spans="1:6" ht="25.5" customHeight="1">
      <c r="A286" s="100">
        <v>3</v>
      </c>
      <c r="B286" s="228" t="s">
        <v>250</v>
      </c>
      <c r="C286" s="229"/>
      <c r="D286" s="230"/>
      <c r="E286" s="101">
        <v>4800</v>
      </c>
      <c r="F286" s="29"/>
    </row>
    <row r="287" spans="1:5" ht="12.75">
      <c r="A287" s="327" t="s">
        <v>37</v>
      </c>
      <c r="B287" s="328"/>
      <c r="C287" s="328"/>
      <c r="D287" s="329"/>
      <c r="E287" s="72">
        <f>SUM(E288:E291)</f>
        <v>710700</v>
      </c>
    </row>
    <row r="288" spans="1:5" ht="24.75" customHeight="1">
      <c r="A288" s="100">
        <v>1</v>
      </c>
      <c r="B288" s="228" t="s">
        <v>249</v>
      </c>
      <c r="C288" s="229"/>
      <c r="D288" s="230"/>
      <c r="E288" s="101">
        <v>1800</v>
      </c>
    </row>
    <row r="289" spans="1:5" ht="12.75">
      <c r="A289" s="222">
        <v>2</v>
      </c>
      <c r="B289" s="310" t="s">
        <v>200</v>
      </c>
      <c r="C289" s="311"/>
      <c r="D289" s="312"/>
      <c r="E289" s="223">
        <v>180000</v>
      </c>
    </row>
    <row r="290" spans="1:5" ht="12.75">
      <c r="A290" s="100">
        <v>3</v>
      </c>
      <c r="B290" s="228" t="s">
        <v>130</v>
      </c>
      <c r="C290" s="229"/>
      <c r="D290" s="230"/>
      <c r="E290" s="205">
        <v>247400</v>
      </c>
    </row>
    <row r="291" spans="1:5" ht="25.5" customHeight="1">
      <c r="A291" s="100">
        <v>4</v>
      </c>
      <c r="B291" s="228" t="s">
        <v>182</v>
      </c>
      <c r="C291" s="229"/>
      <c r="D291" s="230"/>
      <c r="E291" s="205">
        <v>281500</v>
      </c>
    </row>
    <row r="292" spans="1:5" ht="12.75" customHeight="1">
      <c r="A292" s="327" t="s">
        <v>107</v>
      </c>
      <c r="B292" s="328"/>
      <c r="C292" s="328"/>
      <c r="D292" s="329"/>
      <c r="E292" s="85">
        <f>SUM(E293:E294)</f>
        <v>17000</v>
      </c>
    </row>
    <row r="293" spans="1:5" s="29" customFormat="1" ht="12.75">
      <c r="A293" s="28">
        <v>1</v>
      </c>
      <c r="B293" s="228" t="s">
        <v>265</v>
      </c>
      <c r="C293" s="229"/>
      <c r="D293" s="230"/>
      <c r="E293" s="169">
        <v>6000</v>
      </c>
    </row>
    <row r="294" spans="1:5" s="29" customFormat="1" ht="25.5" customHeight="1">
      <c r="A294" s="28">
        <v>2</v>
      </c>
      <c r="B294" s="228" t="s">
        <v>266</v>
      </c>
      <c r="C294" s="229"/>
      <c r="D294" s="230"/>
      <c r="E294" s="169">
        <v>11000</v>
      </c>
    </row>
    <row r="295" spans="1:5" ht="12.75" customHeight="1">
      <c r="A295" s="327" t="s">
        <v>75</v>
      </c>
      <c r="B295" s="328"/>
      <c r="C295" s="328"/>
      <c r="D295" s="329"/>
      <c r="E295" s="87">
        <f>SUM(E296:E296)</f>
        <v>369000</v>
      </c>
    </row>
    <row r="296" spans="1:5" ht="25.5" customHeight="1">
      <c r="A296" s="100">
        <v>1</v>
      </c>
      <c r="B296" s="228" t="s">
        <v>132</v>
      </c>
      <c r="C296" s="229"/>
      <c r="D296" s="230"/>
      <c r="E296" s="170">
        <v>369000</v>
      </c>
    </row>
    <row r="297" spans="1:5" ht="12.75">
      <c r="A297" s="342" t="s">
        <v>10</v>
      </c>
      <c r="B297" s="343"/>
      <c r="C297" s="390" t="s">
        <v>7</v>
      </c>
      <c r="D297" s="391"/>
      <c r="E297" s="90">
        <f>SUM(E298:E299)</f>
        <v>866000</v>
      </c>
    </row>
    <row r="298" spans="1:5" ht="28.5" customHeight="1">
      <c r="A298" s="164">
        <v>1</v>
      </c>
      <c r="B298" s="228" t="s">
        <v>189</v>
      </c>
      <c r="C298" s="229"/>
      <c r="D298" s="230"/>
      <c r="E298" s="171">
        <v>850500</v>
      </c>
    </row>
    <row r="299" spans="1:6" ht="39.75" customHeight="1">
      <c r="A299" s="28">
        <v>2</v>
      </c>
      <c r="B299" s="228" t="s">
        <v>190</v>
      </c>
      <c r="C299" s="229"/>
      <c r="D299" s="230"/>
      <c r="E299" s="51">
        <v>15500</v>
      </c>
      <c r="F299" s="29"/>
    </row>
    <row r="300" spans="1:24" ht="41.25" customHeight="1">
      <c r="A300" s="45" t="s">
        <v>13</v>
      </c>
      <c r="B300" s="316" t="s">
        <v>74</v>
      </c>
      <c r="C300" s="316"/>
      <c r="D300" s="316"/>
      <c r="E300" s="69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27.75" customHeight="1">
      <c r="A301" s="45" t="s">
        <v>14</v>
      </c>
      <c r="B301" s="316" t="s">
        <v>73</v>
      </c>
      <c r="C301" s="316"/>
      <c r="D301" s="316"/>
      <c r="E301" s="71">
        <f>E302+E312+E329+E325+E352</f>
        <v>43624610</v>
      </c>
      <c r="G301" s="25"/>
      <c r="H301" s="25"/>
      <c r="I301" s="25"/>
      <c r="J301" s="25"/>
      <c r="K301" s="26"/>
      <c r="L301" s="27"/>
      <c r="M301" s="387"/>
      <c r="N301" s="38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14" ht="17.25" customHeight="1">
      <c r="A302" s="313" t="s">
        <v>22</v>
      </c>
      <c r="B302" s="314"/>
      <c r="C302" s="314"/>
      <c r="D302" s="315"/>
      <c r="E302" s="48">
        <f>SUM(E303:E311)</f>
        <v>6256550</v>
      </c>
      <c r="N302" s="27"/>
    </row>
    <row r="303" spans="1:14" ht="12.75" customHeight="1">
      <c r="A303" s="28">
        <v>1</v>
      </c>
      <c r="B303" s="291" t="s">
        <v>71</v>
      </c>
      <c r="C303" s="292"/>
      <c r="D303" s="293"/>
      <c r="E303" s="51">
        <v>2900000</v>
      </c>
      <c r="F303" s="29"/>
      <c r="G303" s="29"/>
      <c r="N303" s="27"/>
    </row>
    <row r="304" spans="1:14" ht="18">
      <c r="A304" s="162">
        <v>2</v>
      </c>
      <c r="B304" s="228" t="s">
        <v>72</v>
      </c>
      <c r="C304" s="229"/>
      <c r="D304" s="230"/>
      <c r="E304" s="30">
        <v>2740400</v>
      </c>
      <c r="F304" s="29"/>
      <c r="G304" s="29"/>
      <c r="N304" s="89"/>
    </row>
    <row r="305" spans="1:14" ht="18">
      <c r="A305" s="161">
        <v>3</v>
      </c>
      <c r="B305" s="228" t="s">
        <v>309</v>
      </c>
      <c r="C305" s="229"/>
      <c r="D305" s="230"/>
      <c r="E305" s="30">
        <v>500000</v>
      </c>
      <c r="F305" s="29"/>
      <c r="G305" s="29"/>
      <c r="N305" s="89"/>
    </row>
    <row r="306" spans="1:7" ht="25.5" customHeight="1">
      <c r="A306" s="161">
        <v>4</v>
      </c>
      <c r="B306" s="228" t="s">
        <v>76</v>
      </c>
      <c r="C306" s="229" t="s">
        <v>76</v>
      </c>
      <c r="D306" s="230" t="s">
        <v>76</v>
      </c>
      <c r="E306" s="102">
        <v>24300</v>
      </c>
      <c r="F306" s="29"/>
      <c r="G306" s="29"/>
    </row>
    <row r="307" spans="1:5" ht="27" customHeight="1">
      <c r="A307" s="161">
        <v>5</v>
      </c>
      <c r="B307" s="228" t="s">
        <v>77</v>
      </c>
      <c r="C307" s="229" t="s">
        <v>77</v>
      </c>
      <c r="D307" s="230" t="s">
        <v>77</v>
      </c>
      <c r="E307" s="102">
        <v>23000</v>
      </c>
    </row>
    <row r="308" spans="1:5" ht="25.5" customHeight="1">
      <c r="A308" s="161">
        <v>6</v>
      </c>
      <c r="B308" s="228" t="s">
        <v>78</v>
      </c>
      <c r="C308" s="229"/>
      <c r="D308" s="230"/>
      <c r="E308" s="102">
        <v>25000</v>
      </c>
    </row>
    <row r="309" spans="1:5" ht="30" customHeight="1">
      <c r="A309" s="162">
        <v>7</v>
      </c>
      <c r="B309" s="228" t="s">
        <v>79</v>
      </c>
      <c r="C309" s="229" t="s">
        <v>79</v>
      </c>
      <c r="D309" s="230" t="s">
        <v>79</v>
      </c>
      <c r="E309" s="102">
        <v>12100</v>
      </c>
    </row>
    <row r="310" spans="1:5" s="29" customFormat="1" ht="30" customHeight="1">
      <c r="A310" s="28">
        <v>8</v>
      </c>
      <c r="B310" s="228" t="s">
        <v>209</v>
      </c>
      <c r="C310" s="229"/>
      <c r="D310" s="230"/>
      <c r="E310" s="102">
        <v>26000</v>
      </c>
    </row>
    <row r="311" spans="1:5" s="29" customFormat="1" ht="30" customHeight="1">
      <c r="A311" s="28">
        <v>9</v>
      </c>
      <c r="B311" s="244" t="s">
        <v>315</v>
      </c>
      <c r="C311" s="245"/>
      <c r="D311" s="246"/>
      <c r="E311" s="102">
        <v>5750</v>
      </c>
    </row>
    <row r="312" spans="1:5" ht="12.75">
      <c r="A312" s="324" t="s">
        <v>37</v>
      </c>
      <c r="B312" s="325"/>
      <c r="C312" s="325"/>
      <c r="D312" s="326"/>
      <c r="E312" s="48">
        <f>SUM(E313:E324)</f>
        <v>11349960</v>
      </c>
    </row>
    <row r="313" spans="1:6" ht="12.75">
      <c r="A313" s="28">
        <v>1</v>
      </c>
      <c r="B313" s="228" t="s">
        <v>201</v>
      </c>
      <c r="C313" s="229"/>
      <c r="D313" s="230"/>
      <c r="E313" s="102">
        <v>300000</v>
      </c>
      <c r="F313" s="29"/>
    </row>
    <row r="314" spans="1:6" ht="25.5" customHeight="1">
      <c r="A314" s="194">
        <v>2</v>
      </c>
      <c r="B314" s="310" t="s">
        <v>203</v>
      </c>
      <c r="C314" s="311"/>
      <c r="D314" s="312"/>
      <c r="E314" s="216">
        <v>71000</v>
      </c>
      <c r="F314" s="29"/>
    </row>
    <row r="315" spans="1:6" ht="25.5" customHeight="1">
      <c r="A315" s="28">
        <v>3</v>
      </c>
      <c r="B315" s="228" t="s">
        <v>204</v>
      </c>
      <c r="C315" s="229"/>
      <c r="D315" s="230"/>
      <c r="E315" s="102">
        <v>24000</v>
      </c>
      <c r="F315" s="29"/>
    </row>
    <row r="316" spans="1:6" ht="30.75" customHeight="1">
      <c r="A316" s="28">
        <v>4</v>
      </c>
      <c r="B316" s="228" t="s">
        <v>185</v>
      </c>
      <c r="C316" s="229"/>
      <c r="D316" s="230"/>
      <c r="E316" s="102">
        <v>100000</v>
      </c>
      <c r="F316" s="29"/>
    </row>
    <row r="317" spans="1:6" ht="24" customHeight="1">
      <c r="A317" s="172">
        <v>5</v>
      </c>
      <c r="B317" s="244" t="s">
        <v>113</v>
      </c>
      <c r="C317" s="245"/>
      <c r="D317" s="246"/>
      <c r="E317" s="102">
        <v>10120200</v>
      </c>
      <c r="F317" s="29"/>
    </row>
    <row r="318" spans="1:6" ht="28.5" customHeight="1">
      <c r="A318" s="172">
        <v>6</v>
      </c>
      <c r="B318" s="228" t="s">
        <v>135</v>
      </c>
      <c r="C318" s="229"/>
      <c r="D318" s="230"/>
      <c r="E318" s="102">
        <v>47600</v>
      </c>
      <c r="F318" s="29"/>
    </row>
    <row r="319" spans="1:6" ht="28.5" customHeight="1">
      <c r="A319" s="172">
        <v>7</v>
      </c>
      <c r="B319" s="228" t="s">
        <v>136</v>
      </c>
      <c r="C319" s="229"/>
      <c r="D319" s="230"/>
      <c r="E319" s="102">
        <v>76600</v>
      </c>
      <c r="F319" s="29"/>
    </row>
    <row r="320" spans="1:6" ht="28.5" customHeight="1">
      <c r="A320" s="56">
        <v>8</v>
      </c>
      <c r="B320" s="228" t="s">
        <v>183</v>
      </c>
      <c r="C320" s="229" t="s">
        <v>137</v>
      </c>
      <c r="D320" s="230" t="s">
        <v>137</v>
      </c>
      <c r="E320" s="102">
        <v>0</v>
      </c>
      <c r="F320" s="29"/>
    </row>
    <row r="321" spans="1:6" ht="38.25" customHeight="1">
      <c r="A321" s="28">
        <v>9</v>
      </c>
      <c r="B321" s="228" t="s">
        <v>184</v>
      </c>
      <c r="C321" s="229" t="s">
        <v>138</v>
      </c>
      <c r="D321" s="230" t="s">
        <v>138</v>
      </c>
      <c r="E321" s="102">
        <v>0</v>
      </c>
      <c r="F321" s="29"/>
    </row>
    <row r="322" spans="1:6" ht="12.75">
      <c r="A322" s="28">
        <v>10</v>
      </c>
      <c r="B322" s="228" t="s">
        <v>260</v>
      </c>
      <c r="C322" s="229"/>
      <c r="D322" s="230"/>
      <c r="E322" s="102">
        <v>500000</v>
      </c>
      <c r="F322" s="29"/>
    </row>
    <row r="323" spans="1:6" ht="27" customHeight="1">
      <c r="A323" s="28">
        <v>11</v>
      </c>
      <c r="B323" s="228" t="s">
        <v>261</v>
      </c>
      <c r="C323" s="229"/>
      <c r="D323" s="230"/>
      <c r="E323" s="102">
        <v>103360</v>
      </c>
      <c r="F323" s="29"/>
    </row>
    <row r="324" spans="1:5" ht="27.75" customHeight="1">
      <c r="A324" s="28">
        <v>12</v>
      </c>
      <c r="B324" s="228" t="s">
        <v>262</v>
      </c>
      <c r="C324" s="229"/>
      <c r="D324" s="230"/>
      <c r="E324" s="102">
        <v>7200</v>
      </c>
    </row>
    <row r="325" spans="1:5" ht="12.75">
      <c r="A325" s="324" t="s">
        <v>107</v>
      </c>
      <c r="B325" s="325"/>
      <c r="C325" s="325"/>
      <c r="D325" s="326"/>
      <c r="E325" s="48">
        <f>SUM(E326:E328)</f>
        <v>5840000</v>
      </c>
    </row>
    <row r="326" spans="1:6" ht="12.75">
      <c r="A326" s="172">
        <v>1</v>
      </c>
      <c r="B326" s="228" t="s">
        <v>116</v>
      </c>
      <c r="C326" s="229"/>
      <c r="D326" s="230"/>
      <c r="E326" s="102">
        <v>5785000</v>
      </c>
      <c r="F326" s="29"/>
    </row>
    <row r="327" spans="1:6" ht="12.75">
      <c r="A327" s="28">
        <v>2</v>
      </c>
      <c r="B327" s="228" t="s">
        <v>117</v>
      </c>
      <c r="C327" s="229"/>
      <c r="D327" s="230"/>
      <c r="E327" s="102">
        <v>40000</v>
      </c>
      <c r="F327" s="29"/>
    </row>
    <row r="328" spans="1:6" ht="12.75">
      <c r="A328" s="28">
        <v>3</v>
      </c>
      <c r="B328" s="228" t="s">
        <v>188</v>
      </c>
      <c r="C328" s="229"/>
      <c r="D328" s="230"/>
      <c r="E328" s="102">
        <v>15000</v>
      </c>
      <c r="F328" s="29"/>
    </row>
    <row r="329" spans="1:5" ht="12.75">
      <c r="A329" s="318" t="s">
        <v>75</v>
      </c>
      <c r="B329" s="319"/>
      <c r="C329" s="319"/>
      <c r="D329" s="320"/>
      <c r="E329" s="48">
        <f>SUM(E330:E351)</f>
        <v>14057300</v>
      </c>
    </row>
    <row r="330" spans="1:5" s="29" customFormat="1" ht="12.75">
      <c r="A330" s="172">
        <v>1</v>
      </c>
      <c r="B330" s="228" t="s">
        <v>86</v>
      </c>
      <c r="C330" s="229" t="s">
        <v>86</v>
      </c>
      <c r="D330" s="230" t="s">
        <v>86</v>
      </c>
      <c r="E330" s="102">
        <v>700000</v>
      </c>
    </row>
    <row r="331" spans="1:5" s="29" customFormat="1" ht="12.75">
      <c r="A331" s="172">
        <v>2</v>
      </c>
      <c r="B331" s="228" t="s">
        <v>87</v>
      </c>
      <c r="C331" s="229" t="s">
        <v>87</v>
      </c>
      <c r="D331" s="230" t="s">
        <v>87</v>
      </c>
      <c r="E331" s="102">
        <v>100000</v>
      </c>
    </row>
    <row r="332" spans="1:5" s="29" customFormat="1" ht="12.75">
      <c r="A332" s="172">
        <v>3</v>
      </c>
      <c r="B332" s="228" t="s">
        <v>88</v>
      </c>
      <c r="C332" s="229" t="s">
        <v>88</v>
      </c>
      <c r="D332" s="230" t="s">
        <v>88</v>
      </c>
      <c r="E332" s="102">
        <v>100000</v>
      </c>
    </row>
    <row r="333" spans="1:5" s="29" customFormat="1" ht="12.75">
      <c r="A333" s="172">
        <v>4</v>
      </c>
      <c r="B333" s="228" t="s">
        <v>89</v>
      </c>
      <c r="C333" s="229" t="s">
        <v>89</v>
      </c>
      <c r="D333" s="230" t="s">
        <v>89</v>
      </c>
      <c r="E333" s="102">
        <v>100000</v>
      </c>
    </row>
    <row r="334" spans="1:5" s="29" customFormat="1" ht="12.75">
      <c r="A334" s="172">
        <v>5</v>
      </c>
      <c r="B334" s="252" t="s">
        <v>90</v>
      </c>
      <c r="C334" s="253" t="s">
        <v>90</v>
      </c>
      <c r="D334" s="254" t="s">
        <v>90</v>
      </c>
      <c r="E334" s="99">
        <v>100000</v>
      </c>
    </row>
    <row r="335" spans="1:5" s="29" customFormat="1" ht="39.75" customHeight="1">
      <c r="A335" s="172">
        <v>6</v>
      </c>
      <c r="B335" s="228" t="s">
        <v>270</v>
      </c>
      <c r="C335" s="229" t="s">
        <v>101</v>
      </c>
      <c r="D335" s="230" t="s">
        <v>101</v>
      </c>
      <c r="E335" s="99">
        <v>12086000</v>
      </c>
    </row>
    <row r="336" spans="1:5" s="29" customFormat="1" ht="27" customHeight="1">
      <c r="A336" s="172">
        <v>7</v>
      </c>
      <c r="B336" s="228" t="s">
        <v>131</v>
      </c>
      <c r="C336" s="229"/>
      <c r="D336" s="230"/>
      <c r="E336" s="99">
        <v>500000</v>
      </c>
    </row>
    <row r="337" spans="1:5" s="29" customFormat="1" ht="27" customHeight="1">
      <c r="A337" s="172">
        <v>8</v>
      </c>
      <c r="B337" s="228" t="s">
        <v>206</v>
      </c>
      <c r="C337" s="229"/>
      <c r="D337" s="230"/>
      <c r="E337" s="99">
        <v>104000</v>
      </c>
    </row>
    <row r="338" spans="1:5" s="29" customFormat="1" ht="27" customHeight="1">
      <c r="A338" s="172">
        <v>9</v>
      </c>
      <c r="B338" s="228" t="s">
        <v>133</v>
      </c>
      <c r="C338" s="229" t="s">
        <v>133</v>
      </c>
      <c r="D338" s="230" t="s">
        <v>133</v>
      </c>
      <c r="E338" s="99">
        <v>50000</v>
      </c>
    </row>
    <row r="339" spans="1:5" s="29" customFormat="1" ht="27" customHeight="1">
      <c r="A339" s="172">
        <v>10</v>
      </c>
      <c r="B339" s="228" t="s">
        <v>134</v>
      </c>
      <c r="C339" s="229" t="s">
        <v>134</v>
      </c>
      <c r="D339" s="230" t="s">
        <v>134</v>
      </c>
      <c r="E339" s="99">
        <v>18000</v>
      </c>
    </row>
    <row r="340" spans="1:5" s="29" customFormat="1" ht="12.75">
      <c r="A340" s="172">
        <v>11</v>
      </c>
      <c r="B340" s="228" t="s">
        <v>91</v>
      </c>
      <c r="C340" s="229" t="s">
        <v>86</v>
      </c>
      <c r="D340" s="230" t="s">
        <v>86</v>
      </c>
      <c r="E340" s="99">
        <v>6100</v>
      </c>
    </row>
    <row r="341" spans="1:5" s="29" customFormat="1" ht="12.75">
      <c r="A341" s="172">
        <v>12</v>
      </c>
      <c r="B341" s="228" t="s">
        <v>92</v>
      </c>
      <c r="C341" s="229" t="s">
        <v>87</v>
      </c>
      <c r="D341" s="230" t="s">
        <v>87</v>
      </c>
      <c r="E341" s="99">
        <v>10100</v>
      </c>
    </row>
    <row r="342" spans="1:5" s="29" customFormat="1" ht="12.75">
      <c r="A342" s="172">
        <v>13</v>
      </c>
      <c r="B342" s="228" t="s">
        <v>93</v>
      </c>
      <c r="C342" s="229" t="s">
        <v>88</v>
      </c>
      <c r="D342" s="230" t="s">
        <v>88</v>
      </c>
      <c r="E342" s="99">
        <v>4800</v>
      </c>
    </row>
    <row r="343" spans="1:5" s="29" customFormat="1" ht="12.75">
      <c r="A343" s="172">
        <v>14</v>
      </c>
      <c r="B343" s="228" t="s">
        <v>94</v>
      </c>
      <c r="C343" s="229" t="s">
        <v>89</v>
      </c>
      <c r="D343" s="230" t="s">
        <v>89</v>
      </c>
      <c r="E343" s="99">
        <v>9000</v>
      </c>
    </row>
    <row r="344" spans="1:5" s="29" customFormat="1" ht="12.75">
      <c r="A344" s="172">
        <v>15</v>
      </c>
      <c r="B344" s="252" t="s">
        <v>95</v>
      </c>
      <c r="C344" s="253" t="s">
        <v>90</v>
      </c>
      <c r="D344" s="254" t="s">
        <v>90</v>
      </c>
      <c r="E344" s="99">
        <v>7100</v>
      </c>
    </row>
    <row r="345" spans="1:5" s="29" customFormat="1" ht="39" customHeight="1">
      <c r="A345" s="172">
        <v>16</v>
      </c>
      <c r="B345" s="228" t="s">
        <v>197</v>
      </c>
      <c r="C345" s="229" t="s">
        <v>102</v>
      </c>
      <c r="D345" s="230" t="s">
        <v>102</v>
      </c>
      <c r="E345" s="99">
        <v>78500</v>
      </c>
    </row>
    <row r="346" spans="1:7" s="29" customFormat="1" ht="38.25" customHeight="1">
      <c r="A346" s="172">
        <v>17</v>
      </c>
      <c r="B346" s="228" t="s">
        <v>196</v>
      </c>
      <c r="C346" s="229" t="s">
        <v>104</v>
      </c>
      <c r="D346" s="230" t="s">
        <v>104</v>
      </c>
      <c r="E346" s="99">
        <v>58000</v>
      </c>
      <c r="G346" s="127"/>
    </row>
    <row r="347" spans="1:5" s="29" customFormat="1" ht="25.5" customHeight="1">
      <c r="A347" s="172">
        <v>18</v>
      </c>
      <c r="B347" s="228" t="s">
        <v>96</v>
      </c>
      <c r="C347" s="229" t="s">
        <v>86</v>
      </c>
      <c r="D347" s="230" t="s">
        <v>86</v>
      </c>
      <c r="E347" s="99">
        <v>5700</v>
      </c>
    </row>
    <row r="348" spans="1:5" s="29" customFormat="1" ht="27" customHeight="1">
      <c r="A348" s="172">
        <v>19</v>
      </c>
      <c r="B348" s="228" t="s">
        <v>97</v>
      </c>
      <c r="C348" s="229" t="s">
        <v>87</v>
      </c>
      <c r="D348" s="230" t="s">
        <v>87</v>
      </c>
      <c r="E348" s="99">
        <v>1600</v>
      </c>
    </row>
    <row r="349" spans="1:5" s="29" customFormat="1" ht="27.75" customHeight="1">
      <c r="A349" s="172">
        <v>20</v>
      </c>
      <c r="B349" s="228" t="s">
        <v>98</v>
      </c>
      <c r="C349" s="229" t="s">
        <v>88</v>
      </c>
      <c r="D349" s="230" t="s">
        <v>88</v>
      </c>
      <c r="E349" s="99">
        <v>4300</v>
      </c>
    </row>
    <row r="350" spans="1:5" s="29" customFormat="1" ht="26.25" customHeight="1">
      <c r="A350" s="172">
        <v>21</v>
      </c>
      <c r="B350" s="228" t="s">
        <v>99</v>
      </c>
      <c r="C350" s="229" t="s">
        <v>89</v>
      </c>
      <c r="D350" s="230" t="s">
        <v>89</v>
      </c>
      <c r="E350" s="99">
        <v>7900</v>
      </c>
    </row>
    <row r="351" spans="1:5" ht="24.75" customHeight="1">
      <c r="A351" s="172">
        <v>22</v>
      </c>
      <c r="B351" s="252" t="s">
        <v>100</v>
      </c>
      <c r="C351" s="253" t="s">
        <v>90</v>
      </c>
      <c r="D351" s="254" t="s">
        <v>90</v>
      </c>
      <c r="E351" s="99">
        <v>6200</v>
      </c>
    </row>
    <row r="352" spans="1:5" ht="12.75">
      <c r="A352" s="324" t="s">
        <v>110</v>
      </c>
      <c r="B352" s="325"/>
      <c r="C352" s="325"/>
      <c r="D352" s="326"/>
      <c r="E352" s="48">
        <f>SUM(E353:E358)</f>
        <v>6120800</v>
      </c>
    </row>
    <row r="353" spans="1:6" ht="40.5" customHeight="1">
      <c r="A353" s="28">
        <v>1</v>
      </c>
      <c r="B353" s="228" t="s">
        <v>191</v>
      </c>
      <c r="C353" s="229"/>
      <c r="D353" s="230"/>
      <c r="E353" s="102">
        <v>2960000</v>
      </c>
      <c r="F353" s="29"/>
    </row>
    <row r="354" spans="1:6" ht="48.75" customHeight="1">
      <c r="A354" s="106">
        <v>2</v>
      </c>
      <c r="B354" s="303" t="s">
        <v>192</v>
      </c>
      <c r="C354" s="303"/>
      <c r="D354" s="303"/>
      <c r="E354" s="102">
        <v>15000</v>
      </c>
      <c r="F354" s="29"/>
    </row>
    <row r="355" spans="1:7" ht="54.75" customHeight="1">
      <c r="A355" s="106">
        <v>3</v>
      </c>
      <c r="B355" s="303" t="s">
        <v>193</v>
      </c>
      <c r="C355" s="303"/>
      <c r="D355" s="303"/>
      <c r="E355" s="102">
        <v>20300</v>
      </c>
      <c r="F355" s="29"/>
      <c r="G355" s="29"/>
    </row>
    <row r="356" spans="1:7" ht="36.75" customHeight="1">
      <c r="A356" s="28">
        <v>4</v>
      </c>
      <c r="B356" s="228" t="s">
        <v>140</v>
      </c>
      <c r="C356" s="229"/>
      <c r="D356" s="230"/>
      <c r="E356" s="102">
        <v>3000000</v>
      </c>
      <c r="F356" s="29"/>
      <c r="G356" s="29"/>
    </row>
    <row r="357" spans="1:7" ht="41.25" customHeight="1">
      <c r="A357" s="56">
        <v>5</v>
      </c>
      <c r="B357" s="228" t="s">
        <v>111</v>
      </c>
      <c r="C357" s="229" t="s">
        <v>103</v>
      </c>
      <c r="D357" s="230" t="s">
        <v>103</v>
      </c>
      <c r="E357" s="99">
        <v>96400</v>
      </c>
      <c r="F357" s="29"/>
      <c r="G357" s="29"/>
    </row>
    <row r="358" spans="1:6" ht="38.25" customHeight="1" thickBot="1">
      <c r="A358" s="56">
        <v>6</v>
      </c>
      <c r="B358" s="252" t="s">
        <v>112</v>
      </c>
      <c r="C358" s="253" t="s">
        <v>105</v>
      </c>
      <c r="D358" s="254" t="s">
        <v>105</v>
      </c>
      <c r="E358" s="99">
        <v>29100</v>
      </c>
      <c r="F358" s="29"/>
    </row>
    <row r="359" spans="1:5" ht="21" thickBot="1">
      <c r="A359" s="339" t="s">
        <v>31</v>
      </c>
      <c r="B359" s="340"/>
      <c r="C359" s="340"/>
      <c r="D359" s="341"/>
      <c r="E359" s="83">
        <f>E301+E280+E251</f>
        <v>61510871</v>
      </c>
    </row>
    <row r="360" spans="1:5" ht="15.75">
      <c r="A360" s="10"/>
      <c r="B360" s="10"/>
      <c r="C360" s="11"/>
      <c r="D360"/>
      <c r="E360"/>
    </row>
    <row r="361" spans="1:5" ht="12.75">
      <c r="A361" s="322" t="s">
        <v>32</v>
      </c>
      <c r="B361" s="322"/>
      <c r="C361" s="322"/>
      <c r="D361"/>
      <c r="E361"/>
    </row>
    <row r="362" spans="1:5" ht="24" customHeight="1">
      <c r="A362" s="323" t="s">
        <v>33</v>
      </c>
      <c r="B362" s="323"/>
      <c r="C362" s="323"/>
      <c r="D362" s="331" t="s">
        <v>46</v>
      </c>
      <c r="E362" s="331"/>
    </row>
    <row r="363" spans="1:5" ht="12.75">
      <c r="A363" s="321" t="s">
        <v>38</v>
      </c>
      <c r="B363" s="321"/>
      <c r="C363" s="321"/>
      <c r="D363" s="330" t="s">
        <v>36</v>
      </c>
      <c r="E363" s="330"/>
    </row>
    <row r="364" spans="1:5" ht="12.75">
      <c r="A364" s="13"/>
      <c r="B364" s="12"/>
      <c r="C364" s="14"/>
      <c r="D364"/>
      <c r="E364"/>
    </row>
    <row r="365" spans="1:5" ht="12.75">
      <c r="A365" s="13"/>
      <c r="B365" s="12"/>
      <c r="C365" s="14"/>
      <c r="D365"/>
      <c r="E365"/>
    </row>
    <row r="366" spans="1:16" ht="12.75">
      <c r="A366" s="13"/>
      <c r="B366" s="12" t="s">
        <v>365</v>
      </c>
      <c r="C366" s="14"/>
      <c r="D366" t="s">
        <v>366</v>
      </c>
      <c r="E366"/>
      <c r="N366" s="29"/>
      <c r="O366" s="29"/>
      <c r="P366" s="29"/>
    </row>
    <row r="367" spans="1:16" ht="15" customHeight="1" hidden="1">
      <c r="A367" s="13"/>
      <c r="B367" s="12"/>
      <c r="C367" s="14"/>
      <c r="D367"/>
      <c r="E367"/>
      <c r="N367" s="29"/>
      <c r="O367" s="29"/>
      <c r="P367" s="29"/>
    </row>
    <row r="368" spans="1:16" ht="12.75" customHeight="1" hidden="1">
      <c r="A368" s="321" t="s">
        <v>34</v>
      </c>
      <c r="B368" s="321"/>
      <c r="C368" s="321"/>
      <c r="D368"/>
      <c r="E368"/>
      <c r="N368" s="29"/>
      <c r="O368" s="29"/>
      <c r="P368" s="29"/>
    </row>
    <row r="369" spans="1:16" ht="12.75" customHeight="1" hidden="1">
      <c r="A369" s="321" t="s">
        <v>35</v>
      </c>
      <c r="B369" s="321"/>
      <c r="C369" s="321"/>
      <c r="D369"/>
      <c r="E369"/>
      <c r="N369" s="29"/>
      <c r="O369" s="29"/>
      <c r="P369" s="29"/>
    </row>
    <row r="370" spans="1:16" ht="12.75">
      <c r="A370" s="13"/>
      <c r="B370" s="12"/>
      <c r="C370" s="14"/>
      <c r="D370"/>
      <c r="E370"/>
      <c r="N370" s="29"/>
      <c r="O370" s="29"/>
      <c r="P370" s="29"/>
    </row>
    <row r="371" spans="1:16" ht="12.75">
      <c r="A371" s="13"/>
      <c r="B371" s="12"/>
      <c r="C371" s="14"/>
      <c r="D371"/>
      <c r="E371"/>
      <c r="N371" s="29"/>
      <c r="O371" s="29"/>
      <c r="P371" s="29"/>
    </row>
    <row r="372" spans="1:16" ht="12.75">
      <c r="A372" s="13"/>
      <c r="B372" s="12"/>
      <c r="C372" s="14"/>
      <c r="D372"/>
      <c r="E372"/>
      <c r="N372" s="29"/>
      <c r="O372" s="29"/>
      <c r="P372" s="29"/>
    </row>
    <row r="373" spans="1:16" ht="12.75">
      <c r="A373" s="13"/>
      <c r="B373" s="12"/>
      <c r="C373" s="14"/>
      <c r="D373"/>
      <c r="E373"/>
      <c r="N373" s="29"/>
      <c r="O373" s="29"/>
      <c r="P373" s="29"/>
    </row>
    <row r="374" spans="1:16" ht="12.75">
      <c r="A374" s="13"/>
      <c r="B374" s="12"/>
      <c r="C374" s="14"/>
      <c r="D374"/>
      <c r="E374"/>
      <c r="N374" s="29"/>
      <c r="O374" s="29"/>
      <c r="P374" s="29"/>
    </row>
    <row r="375" spans="1:16" ht="14.25" customHeight="1">
      <c r="A375" s="13"/>
      <c r="B375" s="12"/>
      <c r="C375" s="14"/>
      <c r="D375"/>
      <c r="E375"/>
      <c r="N375" s="29"/>
      <c r="O375" s="29"/>
      <c r="P375" s="29"/>
    </row>
    <row r="376" spans="1:16" ht="13.5" customHeight="1">
      <c r="A376" s="13"/>
      <c r="B376" s="12"/>
      <c r="C376" s="14"/>
      <c r="D376"/>
      <c r="E376"/>
      <c r="N376" s="29"/>
      <c r="O376" s="29"/>
      <c r="P376" s="29"/>
    </row>
    <row r="377" spans="1:16" ht="12.75">
      <c r="A377" s="13"/>
      <c r="B377" s="12"/>
      <c r="C377" s="14"/>
      <c r="D377"/>
      <c r="E377"/>
      <c r="N377" s="29"/>
      <c r="O377" s="29"/>
      <c r="P377" s="29"/>
    </row>
    <row r="378" spans="1:16" ht="12.75">
      <c r="A378" s="13"/>
      <c r="B378" s="12"/>
      <c r="C378" s="14"/>
      <c r="D378"/>
      <c r="E378"/>
      <c r="N378" s="88"/>
      <c r="O378" s="88"/>
      <c r="P378" s="29"/>
    </row>
    <row r="379" spans="1:16" ht="12.75">
      <c r="A379" s="13"/>
      <c r="B379" s="12"/>
      <c r="C379" s="14"/>
      <c r="D379"/>
      <c r="E379"/>
      <c r="N379" s="317"/>
      <c r="O379" s="317"/>
      <c r="P379" s="29"/>
    </row>
    <row r="380" spans="1:16" ht="12.75">
      <c r="A380" s="13"/>
      <c r="B380" s="12" t="s">
        <v>17</v>
      </c>
      <c r="C380" s="14"/>
      <c r="D380"/>
      <c r="E380"/>
      <c r="N380" s="29"/>
      <c r="O380" s="88"/>
      <c r="P380" s="29"/>
    </row>
    <row r="381" spans="1:16" ht="12.75">
      <c r="A381" s="13"/>
      <c r="B381" s="12"/>
      <c r="C381" s="14"/>
      <c r="D381"/>
      <c r="E381"/>
      <c r="N381" s="29"/>
      <c r="O381" s="88"/>
      <c r="P381" s="29"/>
    </row>
    <row r="382" spans="1:16" ht="12.75">
      <c r="A382" s="13"/>
      <c r="B382" s="12"/>
      <c r="C382" s="14"/>
      <c r="D382"/>
      <c r="E382"/>
      <c r="N382" s="29"/>
      <c r="O382" s="88"/>
      <c r="P382" s="29"/>
    </row>
    <row r="383" spans="1:16" ht="12.75">
      <c r="A383" s="13"/>
      <c r="B383" s="12"/>
      <c r="C383" s="14"/>
      <c r="D383"/>
      <c r="E383"/>
      <c r="N383" s="29"/>
      <c r="O383" s="88"/>
      <c r="P383" s="29"/>
    </row>
    <row r="384" spans="1:16" ht="12.75">
      <c r="A384" s="13"/>
      <c r="B384" s="12"/>
      <c r="C384" s="14"/>
      <c r="D384"/>
      <c r="E384"/>
      <c r="N384" s="29"/>
      <c r="O384" s="29"/>
      <c r="P384" s="29"/>
    </row>
    <row r="385" spans="1:16" ht="12.75">
      <c r="A385" s="13"/>
      <c r="B385" s="12"/>
      <c r="C385" s="14"/>
      <c r="D385"/>
      <c r="E385"/>
      <c r="N385" s="29"/>
      <c r="O385" s="29"/>
      <c r="P385" s="29"/>
    </row>
    <row r="386" spans="1:5" ht="12.75">
      <c r="A386" s="13"/>
      <c r="B386" s="12"/>
      <c r="C386" s="14"/>
      <c r="D386"/>
      <c r="E386"/>
    </row>
    <row r="387" spans="1:5" ht="12.75">
      <c r="A387" s="13"/>
      <c r="B387" s="12"/>
      <c r="C387" s="14"/>
      <c r="D387"/>
      <c r="E387"/>
    </row>
    <row r="388" spans="1:5" ht="12.75">
      <c r="A388" s="13"/>
      <c r="B388" s="12"/>
      <c r="C388" s="14"/>
      <c r="D388"/>
      <c r="E388"/>
    </row>
    <row r="389" spans="1:5" ht="12.75">
      <c r="A389" s="13"/>
      <c r="B389" s="12"/>
      <c r="C389" s="14"/>
      <c r="D389"/>
      <c r="E389"/>
    </row>
    <row r="390" spans="1:5" ht="12.75">
      <c r="A390" s="13"/>
      <c r="B390" s="12"/>
      <c r="C390" s="14"/>
      <c r="D390"/>
      <c r="E390"/>
    </row>
    <row r="391" spans="1:5" ht="12.75">
      <c r="A391" s="13"/>
      <c r="B391" s="12"/>
      <c r="C391" s="14"/>
      <c r="D391"/>
      <c r="E391"/>
    </row>
    <row r="392" spans="1:5" ht="12.75">
      <c r="A392" s="13"/>
      <c r="B392" s="12"/>
      <c r="C392" s="14"/>
      <c r="D392"/>
      <c r="E392"/>
    </row>
    <row r="393" spans="1:5" ht="12.75">
      <c r="A393" s="13"/>
      <c r="B393" s="12"/>
      <c r="C393" s="14"/>
      <c r="D393"/>
      <c r="E393"/>
    </row>
    <row r="394" spans="1:5" ht="12.75">
      <c r="A394" s="13"/>
      <c r="B394" s="12"/>
      <c r="C394" s="14"/>
      <c r="D394"/>
      <c r="E394"/>
    </row>
    <row r="395" spans="1:5" ht="12.75">
      <c r="A395" s="13"/>
      <c r="B395" s="12"/>
      <c r="C395" s="14"/>
      <c r="D395"/>
      <c r="E395"/>
    </row>
    <row r="396" spans="1:5" ht="12.75">
      <c r="A396" s="13"/>
      <c r="B396" s="12"/>
      <c r="C396" s="14"/>
      <c r="D396"/>
      <c r="E396"/>
    </row>
    <row r="397" spans="1:5" ht="12.75">
      <c r="A397" s="13"/>
      <c r="B397" s="12"/>
      <c r="C397" s="14"/>
      <c r="D397"/>
      <c r="E397"/>
    </row>
    <row r="398" spans="1:5" ht="12.75">
      <c r="A398" s="13"/>
      <c r="B398" s="12"/>
      <c r="C398" s="14"/>
      <c r="D398"/>
      <c r="E398"/>
    </row>
    <row r="399" spans="1:5" ht="12.75">
      <c r="A399" s="13"/>
      <c r="B399" s="12"/>
      <c r="C399" s="14"/>
      <c r="D399"/>
      <c r="E399"/>
    </row>
    <row r="400" spans="1:5" ht="12.75">
      <c r="A400" s="13"/>
      <c r="B400" s="12"/>
      <c r="C400" s="14"/>
      <c r="D400"/>
      <c r="E400"/>
    </row>
    <row r="401" spans="1:5" ht="12.75">
      <c r="A401" s="13"/>
      <c r="B401" s="12"/>
      <c r="C401" s="14"/>
      <c r="D401"/>
      <c r="E401"/>
    </row>
    <row r="402" spans="1:5" ht="12.75">
      <c r="A402" s="13"/>
      <c r="B402" s="12"/>
      <c r="C402" s="14"/>
      <c r="D402"/>
      <c r="E402"/>
    </row>
    <row r="403" spans="1:5" ht="12.75">
      <c r="A403" s="13"/>
      <c r="B403" s="12"/>
      <c r="C403" s="14"/>
      <c r="D403"/>
      <c r="E403"/>
    </row>
    <row r="404" spans="1:5" ht="12.75">
      <c r="A404" s="13"/>
      <c r="B404" s="12"/>
      <c r="C404" s="14"/>
      <c r="D404"/>
      <c r="E404"/>
    </row>
    <row r="405" spans="1:5" ht="12.75">
      <c r="A405" s="13"/>
      <c r="B405" s="12"/>
      <c r="C405" s="14"/>
      <c r="D405"/>
      <c r="E405"/>
    </row>
    <row r="406" spans="1:5" ht="12.75">
      <c r="A406" s="13"/>
      <c r="B406" s="12"/>
      <c r="C406" s="14"/>
      <c r="D406"/>
      <c r="E406"/>
    </row>
    <row r="407" spans="1:5" ht="12.75">
      <c r="A407" s="13"/>
      <c r="B407" s="12"/>
      <c r="C407" s="14"/>
      <c r="D407"/>
      <c r="E407"/>
    </row>
    <row r="408" spans="1:5" ht="12.75">
      <c r="A408" s="13"/>
      <c r="B408" s="12"/>
      <c r="C408" s="14"/>
      <c r="D408"/>
      <c r="E408"/>
    </row>
    <row r="409" spans="1:5" ht="12.75">
      <c r="A409" s="13"/>
      <c r="B409" s="12"/>
      <c r="C409" s="14"/>
      <c r="D409"/>
      <c r="E409"/>
    </row>
    <row r="410" spans="1:5" ht="12.75">
      <c r="A410" s="13"/>
      <c r="B410" s="12"/>
      <c r="C410" s="14"/>
      <c r="D410"/>
      <c r="E410"/>
    </row>
    <row r="411" spans="1:5" ht="12.75">
      <c r="A411" s="13"/>
      <c r="B411" s="12"/>
      <c r="C411" s="14"/>
      <c r="D411"/>
      <c r="E411"/>
    </row>
    <row r="412" spans="1:5" ht="12.75">
      <c r="A412" s="13"/>
      <c r="B412" s="12"/>
      <c r="C412" s="14"/>
      <c r="D412"/>
      <c r="E412"/>
    </row>
    <row r="413" spans="1:5" ht="12.75">
      <c r="A413" s="13"/>
      <c r="B413" s="12"/>
      <c r="C413" s="14"/>
      <c r="D413"/>
      <c r="E413"/>
    </row>
    <row r="414" spans="1:5" ht="12.75">
      <c r="A414" s="13"/>
      <c r="B414" s="12"/>
      <c r="C414" s="14"/>
      <c r="D414"/>
      <c r="E414"/>
    </row>
    <row r="415" spans="1:5" ht="12.75">
      <c r="A415" s="13"/>
      <c r="B415" s="12"/>
      <c r="C415" s="14"/>
      <c r="D415"/>
      <c r="E415"/>
    </row>
    <row r="416" spans="1:5" ht="12.75">
      <c r="A416" s="13"/>
      <c r="B416" s="12"/>
      <c r="C416" s="14"/>
      <c r="D416"/>
      <c r="E416"/>
    </row>
    <row r="417" spans="1:5" ht="12.75">
      <c r="A417" s="13"/>
      <c r="B417" s="12"/>
      <c r="C417" s="14"/>
      <c r="D417"/>
      <c r="E417"/>
    </row>
    <row r="418" spans="1:5" ht="12.75">
      <c r="A418" s="13"/>
      <c r="B418" s="12"/>
      <c r="C418" s="14"/>
      <c r="D418"/>
      <c r="E418"/>
    </row>
    <row r="419" spans="1:5" ht="12.75">
      <c r="A419" s="13"/>
      <c r="B419" s="12"/>
      <c r="C419" s="14"/>
      <c r="D419"/>
      <c r="E419"/>
    </row>
    <row r="420" spans="1:5" ht="12.75">
      <c r="A420" s="13"/>
      <c r="B420" s="12"/>
      <c r="C420" s="14"/>
      <c r="D420"/>
      <c r="E420"/>
    </row>
    <row r="421" spans="1:5" ht="12.75">
      <c r="A421" s="13"/>
      <c r="B421" s="12"/>
      <c r="C421" s="14"/>
      <c r="D421"/>
      <c r="E421"/>
    </row>
    <row r="422" spans="1:5" ht="12.75">
      <c r="A422" s="13"/>
      <c r="B422" s="12"/>
      <c r="C422" s="14"/>
      <c r="D422"/>
      <c r="E422"/>
    </row>
    <row r="423" spans="1:5" ht="12.75">
      <c r="A423" s="13"/>
      <c r="B423" s="12"/>
      <c r="C423" s="14"/>
      <c r="D423"/>
      <c r="E423"/>
    </row>
    <row r="424" spans="1:5" ht="12.75">
      <c r="A424" s="13"/>
      <c r="B424" s="12"/>
      <c r="C424" s="14"/>
      <c r="D424"/>
      <c r="E424"/>
    </row>
    <row r="425" spans="1:5" ht="12.75">
      <c r="A425" s="13"/>
      <c r="B425" s="12"/>
      <c r="C425" s="14"/>
      <c r="D425"/>
      <c r="E425"/>
    </row>
    <row r="426" spans="1:5" ht="12.75">
      <c r="A426" s="13"/>
      <c r="B426" s="12"/>
      <c r="C426" s="14"/>
      <c r="D426"/>
      <c r="E426"/>
    </row>
    <row r="427" spans="1:5" ht="12.75">
      <c r="A427" s="13"/>
      <c r="B427" s="12"/>
      <c r="C427" s="14"/>
      <c r="D427"/>
      <c r="E427"/>
    </row>
    <row r="428" spans="1:5" ht="12.75">
      <c r="A428" s="13"/>
      <c r="B428" s="12"/>
      <c r="C428" s="14"/>
      <c r="D428"/>
      <c r="E428"/>
    </row>
    <row r="429" spans="1:5" ht="12.75">
      <c r="A429" s="13"/>
      <c r="B429" s="12"/>
      <c r="C429" s="14"/>
      <c r="D429"/>
      <c r="E429"/>
    </row>
    <row r="430" spans="1:5" ht="12.75">
      <c r="A430" s="13"/>
      <c r="B430" s="12"/>
      <c r="C430" s="14"/>
      <c r="D430"/>
      <c r="E430"/>
    </row>
    <row r="431" spans="1:5" ht="12.75">
      <c r="A431" s="13"/>
      <c r="B431" s="12"/>
      <c r="C431" s="14"/>
      <c r="D431"/>
      <c r="E431"/>
    </row>
    <row r="432" spans="1:5" ht="12.75">
      <c r="A432" s="13"/>
      <c r="B432" s="12"/>
      <c r="C432" s="14"/>
      <c r="D432"/>
      <c r="E432"/>
    </row>
    <row r="433" spans="1:5" ht="12.75">
      <c r="A433" s="13"/>
      <c r="B433" s="12"/>
      <c r="C433" s="14"/>
      <c r="D433"/>
      <c r="E433"/>
    </row>
    <row r="434" spans="1:5" ht="12.75">
      <c r="A434" s="13"/>
      <c r="B434" s="12"/>
      <c r="C434" s="14"/>
      <c r="D434"/>
      <c r="E434"/>
    </row>
    <row r="435" spans="1:5" ht="12.75">
      <c r="A435" s="13"/>
      <c r="B435" s="12"/>
      <c r="C435" s="14"/>
      <c r="D435"/>
      <c r="E435"/>
    </row>
    <row r="436" spans="1:5" ht="12.75">
      <c r="A436" s="13"/>
      <c r="B436" s="12"/>
      <c r="C436" s="14"/>
      <c r="D436"/>
      <c r="E436"/>
    </row>
    <row r="437" spans="1:5" ht="12.75">
      <c r="A437" s="13"/>
      <c r="B437" s="12"/>
      <c r="C437" s="14"/>
      <c r="D437"/>
      <c r="E437"/>
    </row>
    <row r="438" spans="1:5" ht="12.75">
      <c r="A438" s="13"/>
      <c r="B438" s="12"/>
      <c r="C438" s="14"/>
      <c r="D438"/>
      <c r="E438"/>
    </row>
    <row r="439" spans="1:5" ht="12.75">
      <c r="A439" s="13"/>
      <c r="B439" s="12"/>
      <c r="C439" s="14"/>
      <c r="D439"/>
      <c r="E439"/>
    </row>
    <row r="440" spans="1:5" ht="12.75">
      <c r="A440" s="13"/>
      <c r="B440" s="12"/>
      <c r="C440" s="14"/>
      <c r="D440"/>
      <c r="E440"/>
    </row>
    <row r="441" spans="1:5" ht="12.75">
      <c r="A441" s="13"/>
      <c r="B441" s="12"/>
      <c r="C441" s="14"/>
      <c r="D441"/>
      <c r="E441"/>
    </row>
    <row r="442" spans="1:5" ht="12.75">
      <c r="A442" s="13"/>
      <c r="B442" s="12"/>
      <c r="C442" s="14"/>
      <c r="D442"/>
      <c r="E442"/>
    </row>
    <row r="443" spans="1:5" ht="12.75">
      <c r="A443" s="2"/>
      <c r="C443" s="3"/>
      <c r="D443"/>
      <c r="E443"/>
    </row>
    <row r="444" spans="1:5" ht="12.75">
      <c r="A444" s="2"/>
      <c r="C444" s="3"/>
      <c r="D444"/>
      <c r="E444"/>
    </row>
    <row r="445" spans="1:5" ht="12.75">
      <c r="A445" s="2"/>
      <c r="C445" s="3"/>
      <c r="D445"/>
      <c r="E445"/>
    </row>
    <row r="446" spans="1:5" ht="12.75">
      <c r="A446" s="2"/>
      <c r="C446" s="3"/>
      <c r="D446"/>
      <c r="E446"/>
    </row>
    <row r="447" spans="1:5" ht="12.75">
      <c r="A447" s="2"/>
      <c r="C447" s="3"/>
      <c r="D447"/>
      <c r="E447"/>
    </row>
    <row r="448" spans="1:5" ht="12.75">
      <c r="A448" s="2"/>
      <c r="C448" s="3"/>
      <c r="D448"/>
      <c r="E448"/>
    </row>
    <row r="449" spans="1:5" ht="12.75">
      <c r="A449" s="2"/>
      <c r="C449" s="3"/>
      <c r="D449"/>
      <c r="E449"/>
    </row>
    <row r="450" spans="1:5" ht="12.75">
      <c r="A450" s="2"/>
      <c r="C450" s="3"/>
      <c r="D450"/>
      <c r="E450"/>
    </row>
    <row r="451" spans="1:5" ht="12.75">
      <c r="A451" s="2"/>
      <c r="C451" s="3"/>
      <c r="D451"/>
      <c r="E451"/>
    </row>
    <row r="452" spans="1:5" ht="12.75">
      <c r="A452" s="2"/>
      <c r="C452" s="3"/>
      <c r="D452"/>
      <c r="E452"/>
    </row>
    <row r="453" spans="1:5" ht="12.75">
      <c r="A453" s="2"/>
      <c r="C453" s="3"/>
      <c r="D453"/>
      <c r="E453"/>
    </row>
    <row r="454" spans="1:5" ht="12.75">
      <c r="A454" s="2"/>
      <c r="C454" s="3"/>
      <c r="D454"/>
      <c r="E454"/>
    </row>
    <row r="455" spans="1:5" ht="12.75">
      <c r="A455" s="2"/>
      <c r="C455" s="3"/>
      <c r="D455"/>
      <c r="E455"/>
    </row>
    <row r="456" spans="1:5" ht="12.75">
      <c r="A456" s="2"/>
      <c r="C456" s="3"/>
      <c r="D456"/>
      <c r="E456"/>
    </row>
    <row r="457" spans="1:5" ht="12.75">
      <c r="A457" s="2"/>
      <c r="C457" s="3"/>
      <c r="D457"/>
      <c r="E457"/>
    </row>
    <row r="458" spans="1:5" ht="12.75">
      <c r="A458" s="2"/>
      <c r="C458" s="3"/>
      <c r="D458"/>
      <c r="E458"/>
    </row>
    <row r="459" spans="1:5" ht="12.75">
      <c r="A459" s="2"/>
      <c r="C459" s="3"/>
      <c r="D459"/>
      <c r="E459"/>
    </row>
    <row r="460" spans="1:5" ht="12.75">
      <c r="A460" s="2"/>
      <c r="C460" s="3"/>
      <c r="D460"/>
      <c r="E460"/>
    </row>
    <row r="461" spans="1:5" ht="12.75">
      <c r="A461" s="2"/>
      <c r="C461" s="3"/>
      <c r="D461"/>
      <c r="E461"/>
    </row>
    <row r="462" spans="1:5" ht="12.75">
      <c r="A462" s="2"/>
      <c r="C462" s="3"/>
      <c r="D462"/>
      <c r="E462"/>
    </row>
    <row r="463" spans="1:5" ht="12.75">
      <c r="A463" s="2"/>
      <c r="C463" s="3"/>
      <c r="D463"/>
      <c r="E463"/>
    </row>
    <row r="464" spans="1:5" ht="12.75">
      <c r="A464" s="2"/>
      <c r="C464" s="3"/>
      <c r="D464"/>
      <c r="E464"/>
    </row>
    <row r="465" spans="1:5" ht="12.75">
      <c r="A465" s="2"/>
      <c r="C465" s="3"/>
      <c r="D465"/>
      <c r="E465"/>
    </row>
    <row r="466" spans="1:5" ht="12.75">
      <c r="A466" s="2"/>
      <c r="C466" s="3"/>
      <c r="D466"/>
      <c r="E466"/>
    </row>
    <row r="467" spans="1:5" ht="12.75">
      <c r="A467" s="2"/>
      <c r="C467" s="3"/>
      <c r="D467"/>
      <c r="E467"/>
    </row>
    <row r="468" spans="1:5" ht="12.75">
      <c r="A468" s="2"/>
      <c r="C468" s="3"/>
      <c r="D468"/>
      <c r="E468"/>
    </row>
    <row r="469" spans="1:5" ht="12.75">
      <c r="A469" s="2"/>
      <c r="C469" s="3"/>
      <c r="D469"/>
      <c r="E469"/>
    </row>
    <row r="470" spans="1:5" ht="12.75">
      <c r="A470" s="2"/>
      <c r="C470" s="3"/>
      <c r="D470"/>
      <c r="E470"/>
    </row>
    <row r="471" spans="1:5" ht="12.75">
      <c r="A471" s="2"/>
      <c r="C471" s="3"/>
      <c r="D471"/>
      <c r="E471"/>
    </row>
    <row r="472" spans="1:5" ht="12.75">
      <c r="A472" s="2"/>
      <c r="C472" s="3"/>
      <c r="D472"/>
      <c r="E472"/>
    </row>
    <row r="473" spans="1:5" ht="12.75">
      <c r="A473" s="2"/>
      <c r="C473" s="3"/>
      <c r="D473"/>
      <c r="E473"/>
    </row>
    <row r="474" spans="1:5" ht="12.75">
      <c r="A474" s="2"/>
      <c r="C474" s="3"/>
      <c r="D474"/>
      <c r="E474"/>
    </row>
    <row r="475" spans="1:5" ht="12.75">
      <c r="A475" s="2"/>
      <c r="C475" s="3"/>
      <c r="D475"/>
      <c r="E475"/>
    </row>
    <row r="476" spans="1:5" ht="12.75">
      <c r="A476" s="2"/>
      <c r="C476" s="3"/>
      <c r="D476"/>
      <c r="E476"/>
    </row>
    <row r="477" spans="1:5" ht="12.75">
      <c r="A477" s="2"/>
      <c r="C477" s="3"/>
      <c r="D477"/>
      <c r="E477"/>
    </row>
    <row r="478" spans="1:5" ht="12.75">
      <c r="A478" s="2"/>
      <c r="C478" s="3"/>
      <c r="D478"/>
      <c r="E478"/>
    </row>
    <row r="479" spans="1:5" ht="12.75">
      <c r="A479" s="2"/>
      <c r="C479" s="3"/>
      <c r="D479"/>
      <c r="E479"/>
    </row>
    <row r="480" spans="1:5" ht="12.75">
      <c r="A480" s="2"/>
      <c r="C480" s="3"/>
      <c r="D480"/>
      <c r="E480"/>
    </row>
    <row r="481" spans="1:5" ht="12.75">
      <c r="A481" s="2"/>
      <c r="C481" s="3"/>
      <c r="D481"/>
      <c r="E481"/>
    </row>
    <row r="482" spans="1:5" ht="12.75">
      <c r="A482" s="2"/>
      <c r="C482" s="3"/>
      <c r="D482"/>
      <c r="E482"/>
    </row>
    <row r="483" spans="1:5" ht="12.75">
      <c r="A483" s="2"/>
      <c r="C483" s="3"/>
      <c r="D483"/>
      <c r="E483"/>
    </row>
    <row r="484" spans="1:5" ht="12.75">
      <c r="A484" s="2"/>
      <c r="C484" s="3"/>
      <c r="D484"/>
      <c r="E484"/>
    </row>
    <row r="485" spans="1:5" ht="12.75">
      <c r="A485" s="2"/>
      <c r="C485" s="3"/>
      <c r="D485"/>
      <c r="E485"/>
    </row>
    <row r="486" spans="1:5" ht="12.75">
      <c r="A486" s="2"/>
      <c r="C486" s="3"/>
      <c r="D486"/>
      <c r="E486"/>
    </row>
    <row r="487" spans="1:5" ht="12.75">
      <c r="A487" s="2"/>
      <c r="C487" s="3"/>
      <c r="D487"/>
      <c r="E487"/>
    </row>
    <row r="488" spans="1:5" ht="12.75">
      <c r="A488" s="2"/>
      <c r="C488" s="3"/>
      <c r="D488"/>
      <c r="E488"/>
    </row>
    <row r="489" spans="1:5" ht="12.75">
      <c r="A489" s="2"/>
      <c r="C489" s="3"/>
      <c r="D489"/>
      <c r="E489"/>
    </row>
    <row r="490" spans="1:5" ht="12.75">
      <c r="A490" s="2"/>
      <c r="C490" s="3"/>
      <c r="D490"/>
      <c r="E490"/>
    </row>
    <row r="491" spans="1:5" ht="12.75">
      <c r="A491" s="2"/>
      <c r="C491" s="3"/>
      <c r="D491"/>
      <c r="E491"/>
    </row>
    <row r="492" spans="1:5" ht="12.75">
      <c r="A492" s="2"/>
      <c r="C492" s="3"/>
      <c r="D492"/>
      <c r="E492"/>
    </row>
    <row r="493" spans="1:5" ht="12.75">
      <c r="A493" s="2"/>
      <c r="C493" s="3"/>
      <c r="D493"/>
      <c r="E493"/>
    </row>
    <row r="494" spans="1:5" ht="12.75">
      <c r="A494" s="2"/>
      <c r="C494" s="3"/>
      <c r="D494"/>
      <c r="E494"/>
    </row>
    <row r="495" spans="1:5" ht="12.75">
      <c r="A495" s="2"/>
      <c r="C495" s="3"/>
      <c r="D495"/>
      <c r="E495"/>
    </row>
    <row r="496" spans="1:5" ht="12.75">
      <c r="A496" s="2"/>
      <c r="C496" s="3"/>
      <c r="D496"/>
      <c r="E496"/>
    </row>
    <row r="497" spans="1:5" ht="12.75">
      <c r="A497" s="2"/>
      <c r="C497" s="3"/>
      <c r="D497"/>
      <c r="E497"/>
    </row>
    <row r="498" spans="1:5" ht="12.75">
      <c r="A498" s="2"/>
      <c r="C498" s="3"/>
      <c r="D498"/>
      <c r="E498"/>
    </row>
    <row r="499" spans="1:5" ht="12.75">
      <c r="A499" s="2"/>
      <c r="C499" s="3"/>
      <c r="D499"/>
      <c r="E499"/>
    </row>
    <row r="500" spans="1:5" ht="12.75">
      <c r="A500" s="2"/>
      <c r="C500" s="3"/>
      <c r="D500"/>
      <c r="E500"/>
    </row>
    <row r="501" spans="1:5" ht="12.75">
      <c r="A501" s="2"/>
      <c r="C501" s="3"/>
      <c r="D501"/>
      <c r="E501"/>
    </row>
    <row r="502" spans="1:5" ht="12.75">
      <c r="A502" s="2"/>
      <c r="C502" s="3"/>
      <c r="D502"/>
      <c r="E502"/>
    </row>
    <row r="503" spans="1:5" ht="12.75">
      <c r="A503" s="2"/>
      <c r="C503" s="3"/>
      <c r="D503"/>
      <c r="E503"/>
    </row>
    <row r="504" spans="1:5" ht="12.75">
      <c r="A504" s="2"/>
      <c r="C504" s="3"/>
      <c r="D504"/>
      <c r="E504"/>
    </row>
    <row r="505" spans="1:5" ht="12.75">
      <c r="A505" s="2"/>
      <c r="C505" s="3"/>
      <c r="D505"/>
      <c r="E505"/>
    </row>
    <row r="506" spans="1:5" ht="12.75">
      <c r="A506" s="2"/>
      <c r="C506" s="3"/>
      <c r="D506"/>
      <c r="E506"/>
    </row>
    <row r="507" spans="1:5" ht="12.75">
      <c r="A507" s="2"/>
      <c r="C507" s="3"/>
      <c r="D507"/>
      <c r="E507"/>
    </row>
    <row r="508" spans="1:5" ht="12.75">
      <c r="A508" s="2"/>
      <c r="C508" s="3"/>
      <c r="D508"/>
      <c r="E508"/>
    </row>
    <row r="509" spans="1:5" ht="12.75">
      <c r="A509" s="2"/>
      <c r="C509" s="3"/>
      <c r="D509"/>
      <c r="E509"/>
    </row>
    <row r="510" spans="1:5" ht="12.75">
      <c r="A510" s="2"/>
      <c r="C510" s="3"/>
      <c r="D510"/>
      <c r="E510"/>
    </row>
    <row r="511" spans="1:5" ht="12.75">
      <c r="A511" s="2"/>
      <c r="C511" s="3"/>
      <c r="D511"/>
      <c r="E511"/>
    </row>
    <row r="512" spans="1:5" ht="12.75">
      <c r="A512" s="2"/>
      <c r="C512" s="3"/>
      <c r="D512"/>
      <c r="E512"/>
    </row>
    <row r="513" spans="1:5" ht="12.75">
      <c r="A513" s="2"/>
      <c r="C513" s="3"/>
      <c r="D513"/>
      <c r="E513"/>
    </row>
    <row r="514" spans="1:5" ht="12.75">
      <c r="A514" s="2"/>
      <c r="C514" s="3"/>
      <c r="D514"/>
      <c r="E514"/>
    </row>
    <row r="515" spans="1:5" ht="12.75">
      <c r="A515" s="2"/>
      <c r="C515" s="3"/>
      <c r="D515"/>
      <c r="E515"/>
    </row>
    <row r="516" spans="1:5" ht="12.75">
      <c r="A516" s="2"/>
      <c r="C516" s="3"/>
      <c r="D516"/>
      <c r="E516"/>
    </row>
    <row r="517" spans="1:5" ht="12.75">
      <c r="A517" s="2"/>
      <c r="C517" s="3"/>
      <c r="D517"/>
      <c r="E517"/>
    </row>
    <row r="518" spans="1:5" ht="12.75">
      <c r="A518" s="2"/>
      <c r="C518" s="3"/>
      <c r="D518"/>
      <c r="E518"/>
    </row>
    <row r="519" spans="1:5" ht="12.75">
      <c r="A519" s="2"/>
      <c r="C519" s="3"/>
      <c r="D519"/>
      <c r="E519"/>
    </row>
    <row r="520" spans="1:5" ht="12.75">
      <c r="A520" s="2"/>
      <c r="C520" s="3"/>
      <c r="D520"/>
      <c r="E520"/>
    </row>
    <row r="521" spans="1:5" ht="12.75">
      <c r="A521" s="2"/>
      <c r="C521" s="3"/>
      <c r="D521"/>
      <c r="E521"/>
    </row>
    <row r="522" spans="1:5" ht="12.75">
      <c r="A522" s="2"/>
      <c r="C522" s="3"/>
      <c r="D522"/>
      <c r="E522"/>
    </row>
    <row r="523" spans="1:5" ht="12.75">
      <c r="A523" s="2"/>
      <c r="C523" s="3"/>
      <c r="D523"/>
      <c r="E523"/>
    </row>
    <row r="524" spans="1:5" ht="12.75">
      <c r="A524" s="2"/>
      <c r="C524" s="3"/>
      <c r="D524"/>
      <c r="E524"/>
    </row>
    <row r="525" spans="1:5" ht="12.75">
      <c r="A525" s="2"/>
      <c r="C525" s="3"/>
      <c r="D525"/>
      <c r="E525"/>
    </row>
    <row r="526" spans="1:5" ht="12.75">
      <c r="A526" s="2"/>
      <c r="C526" s="3"/>
      <c r="D526"/>
      <c r="E526"/>
    </row>
    <row r="527" spans="1:5" ht="12.75">
      <c r="A527" s="2"/>
      <c r="C527" s="3"/>
      <c r="D527"/>
      <c r="E527"/>
    </row>
    <row r="528" spans="1:5" ht="12.75">
      <c r="A528" s="2"/>
      <c r="C528" s="3"/>
      <c r="D528"/>
      <c r="E528"/>
    </row>
    <row r="529" spans="1:5" ht="12.75">
      <c r="A529" s="2"/>
      <c r="C529" s="3"/>
      <c r="D529"/>
      <c r="E529"/>
    </row>
    <row r="530" spans="1:5" ht="12.75">
      <c r="A530" s="2"/>
      <c r="C530" s="3"/>
      <c r="D530"/>
      <c r="E530"/>
    </row>
    <row r="531" spans="1:5" ht="12.75">
      <c r="A531" s="2"/>
      <c r="C531" s="3"/>
      <c r="D531"/>
      <c r="E531"/>
    </row>
    <row r="532" spans="1:5" ht="12.75">
      <c r="A532" s="2"/>
      <c r="C532" s="3"/>
      <c r="D532"/>
      <c r="E532"/>
    </row>
    <row r="533" spans="1:5" ht="12.75">
      <c r="A533" s="2"/>
      <c r="C533" s="3"/>
      <c r="D533"/>
      <c r="E533"/>
    </row>
    <row r="534" spans="1:5" ht="12.75">
      <c r="A534" s="2"/>
      <c r="C534" s="3"/>
      <c r="D534"/>
      <c r="E534"/>
    </row>
    <row r="535" spans="1:5" ht="12.75">
      <c r="A535" s="2"/>
      <c r="C535" s="3"/>
      <c r="D535"/>
      <c r="E535"/>
    </row>
    <row r="536" spans="1:5" ht="12.75">
      <c r="A536" s="2"/>
      <c r="C536" s="3"/>
      <c r="D536"/>
      <c r="E536"/>
    </row>
    <row r="537" spans="1:5" ht="12.75">
      <c r="A537" s="2"/>
      <c r="C537" s="3"/>
      <c r="D537"/>
      <c r="E537"/>
    </row>
    <row r="538" spans="1:5" ht="12.75">
      <c r="A538" s="2"/>
      <c r="C538" s="3"/>
      <c r="D538"/>
      <c r="E538"/>
    </row>
    <row r="539" spans="1:5" ht="12.75">
      <c r="A539" s="2"/>
      <c r="C539" s="3"/>
      <c r="D539"/>
      <c r="E539"/>
    </row>
    <row r="540" spans="1:5" ht="12.75">
      <c r="A540" s="2"/>
      <c r="C540" s="3"/>
      <c r="D540"/>
      <c r="E540"/>
    </row>
    <row r="541" spans="1:5" ht="12.75">
      <c r="A541" s="2"/>
      <c r="C541" s="3"/>
      <c r="D541"/>
      <c r="E541"/>
    </row>
    <row r="542" spans="1:5" ht="12.75">
      <c r="A542" s="2"/>
      <c r="C542" s="3"/>
      <c r="D542"/>
      <c r="E542"/>
    </row>
    <row r="543" spans="1:5" ht="12.75">
      <c r="A543" s="2"/>
      <c r="C543" s="3"/>
      <c r="D543"/>
      <c r="E543"/>
    </row>
    <row r="544" spans="1:5" ht="12.75">
      <c r="A544" s="2"/>
      <c r="C544" s="3"/>
      <c r="D544"/>
      <c r="E544"/>
    </row>
    <row r="545" spans="1:5" ht="12.75">
      <c r="A545" s="2"/>
      <c r="C545" s="3"/>
      <c r="D545"/>
      <c r="E545"/>
    </row>
    <row r="546" spans="1:5" ht="12.75">
      <c r="A546" s="2"/>
      <c r="C546" s="3"/>
      <c r="D546"/>
      <c r="E546"/>
    </row>
    <row r="547" spans="1:5" ht="12.75">
      <c r="A547" s="2"/>
      <c r="C547" s="3"/>
      <c r="D547"/>
      <c r="E547"/>
    </row>
    <row r="548" spans="1:5" ht="12.75">
      <c r="A548" s="2"/>
      <c r="C548" s="3"/>
      <c r="D548"/>
      <c r="E548"/>
    </row>
    <row r="549" spans="1:5" ht="12.75">
      <c r="A549" s="2"/>
      <c r="C549" s="3"/>
      <c r="D549"/>
      <c r="E549"/>
    </row>
    <row r="550" spans="1:5" ht="12.75">
      <c r="A550" s="2"/>
      <c r="C550" s="3"/>
      <c r="D550"/>
      <c r="E550"/>
    </row>
    <row r="551" spans="1:5" ht="12.75">
      <c r="A551" s="2"/>
      <c r="C551" s="3"/>
      <c r="D551"/>
      <c r="E551"/>
    </row>
    <row r="552" spans="1:5" ht="12.75">
      <c r="A552" s="2"/>
      <c r="C552" s="3"/>
      <c r="D552"/>
      <c r="E552"/>
    </row>
    <row r="553" spans="1:5" ht="12.75">
      <c r="A553" s="2"/>
      <c r="C553" s="3"/>
      <c r="D553"/>
      <c r="E553"/>
    </row>
    <row r="554" spans="1:5" ht="12.75">
      <c r="A554" s="2"/>
      <c r="C554" s="3"/>
      <c r="D554"/>
      <c r="E554"/>
    </row>
    <row r="555" spans="1:5" ht="12.75">
      <c r="A555" s="2"/>
      <c r="C555" s="3"/>
      <c r="D555"/>
      <c r="E555"/>
    </row>
    <row r="556" spans="1:5" ht="12.75">
      <c r="A556" s="2"/>
      <c r="C556" s="3"/>
      <c r="D556"/>
      <c r="E556"/>
    </row>
    <row r="557" spans="1:5" ht="12.75">
      <c r="A557" s="2"/>
      <c r="C557" s="3"/>
      <c r="D557"/>
      <c r="E557"/>
    </row>
    <row r="558" spans="1:5" ht="12.75">
      <c r="A558" s="2"/>
      <c r="C558" s="3"/>
      <c r="D558"/>
      <c r="E558"/>
    </row>
    <row r="559" spans="1:5" ht="12.75">
      <c r="A559" s="2"/>
      <c r="C559" s="3"/>
      <c r="D559"/>
      <c r="E559"/>
    </row>
    <row r="560" spans="1:5" ht="12.75">
      <c r="A560" s="2"/>
      <c r="C560" s="3"/>
      <c r="D560"/>
      <c r="E560"/>
    </row>
    <row r="561" spans="1:5" ht="12.75">
      <c r="A561" s="2"/>
      <c r="C561" s="3"/>
      <c r="D561"/>
      <c r="E561"/>
    </row>
    <row r="562" spans="1:5" ht="12.75">
      <c r="A562" s="2"/>
      <c r="C562" s="3"/>
      <c r="D562"/>
      <c r="E562"/>
    </row>
    <row r="563" spans="1:5" ht="12.75">
      <c r="A563" s="2"/>
      <c r="C563" s="3"/>
      <c r="D563"/>
      <c r="E563"/>
    </row>
    <row r="564" spans="1:5" ht="12.75">
      <c r="A564" s="2"/>
      <c r="C564" s="3"/>
      <c r="D564"/>
      <c r="E564"/>
    </row>
    <row r="565" spans="1:5" ht="12.75">
      <c r="A565" s="2"/>
      <c r="C565" s="3"/>
      <c r="D565"/>
      <c r="E565"/>
    </row>
    <row r="566" spans="1:5" ht="12.75">
      <c r="A566" s="2"/>
      <c r="C566" s="3"/>
      <c r="D566"/>
      <c r="E566"/>
    </row>
    <row r="567" spans="1:5" ht="12.75">
      <c r="A567" s="2"/>
      <c r="C567" s="3"/>
      <c r="D567"/>
      <c r="E567"/>
    </row>
    <row r="568" spans="1:5" ht="12.75">
      <c r="A568" s="2"/>
      <c r="C568" s="3"/>
      <c r="D568"/>
      <c r="E568"/>
    </row>
    <row r="569" spans="1:5" ht="12.75">
      <c r="A569" s="2"/>
      <c r="C569" s="3"/>
      <c r="D569"/>
      <c r="E569"/>
    </row>
    <row r="570" spans="1:5" ht="12.75">
      <c r="A570" s="2"/>
      <c r="C570" s="3"/>
      <c r="D570"/>
      <c r="E570"/>
    </row>
    <row r="571" spans="1:5" ht="12.75">
      <c r="A571" s="2"/>
      <c r="C571" s="3"/>
      <c r="D571"/>
      <c r="E571"/>
    </row>
    <row r="572" spans="1:5" ht="12.75">
      <c r="A572" s="2"/>
      <c r="C572" s="3"/>
      <c r="D572"/>
      <c r="E572"/>
    </row>
    <row r="573" spans="1:5" ht="12.75">
      <c r="A573" s="2"/>
      <c r="C573" s="3"/>
      <c r="D573"/>
      <c r="E573"/>
    </row>
    <row r="574" spans="1:5" ht="12.75">
      <c r="A574" s="2"/>
      <c r="C574" s="3"/>
      <c r="D574"/>
      <c r="E574"/>
    </row>
    <row r="575" spans="1:5" ht="12.75">
      <c r="A575" s="2"/>
      <c r="C575" s="3"/>
      <c r="D575"/>
      <c r="E575"/>
    </row>
    <row r="576" spans="1:5" ht="12.75">
      <c r="A576" s="2"/>
      <c r="C576" s="3"/>
      <c r="D576"/>
      <c r="E576"/>
    </row>
    <row r="577" spans="1:5" ht="12.75">
      <c r="A577" s="2"/>
      <c r="C577" s="3"/>
      <c r="D577"/>
      <c r="E577"/>
    </row>
    <row r="578" spans="1:5" ht="12.75">
      <c r="A578" s="2"/>
      <c r="C578" s="3"/>
      <c r="D578"/>
      <c r="E578"/>
    </row>
    <row r="579" spans="1:5" ht="12.75">
      <c r="A579" s="2"/>
      <c r="C579" s="3"/>
      <c r="D579"/>
      <c r="E579"/>
    </row>
    <row r="580" spans="1:5" ht="12.75">
      <c r="A580" s="2"/>
      <c r="C580" s="3"/>
      <c r="D580"/>
      <c r="E580"/>
    </row>
    <row r="581" spans="1:5" ht="12.75">
      <c r="A581" s="2"/>
      <c r="C581" s="3"/>
      <c r="D581"/>
      <c r="E581"/>
    </row>
    <row r="582" spans="1:5" ht="12.75">
      <c r="A582" s="2"/>
      <c r="C582" s="3"/>
      <c r="D582"/>
      <c r="E582"/>
    </row>
    <row r="583" spans="1:5" ht="12.75">
      <c r="A583" s="2"/>
      <c r="C583" s="3"/>
      <c r="D583"/>
      <c r="E583"/>
    </row>
    <row r="584" spans="4:5" ht="12.75">
      <c r="D584"/>
      <c r="E584"/>
    </row>
    <row r="585" spans="4:5" ht="12.75">
      <c r="D585"/>
      <c r="E585"/>
    </row>
    <row r="586" spans="4:5" ht="12.75">
      <c r="D586"/>
      <c r="E586"/>
    </row>
    <row r="587" spans="4:5" ht="12.75">
      <c r="D587"/>
      <c r="E587"/>
    </row>
    <row r="588" spans="4:5" ht="12.75">
      <c r="D588"/>
      <c r="E588"/>
    </row>
    <row r="589" spans="4:5" ht="12.75">
      <c r="D589"/>
      <c r="E589"/>
    </row>
    <row r="590" spans="4:5" ht="12.75">
      <c r="D590"/>
      <c r="E590"/>
    </row>
    <row r="591" spans="4:5" ht="12.75">
      <c r="D591"/>
      <c r="E591"/>
    </row>
    <row r="592" spans="1:5" ht="12.75">
      <c r="A592"/>
      <c r="D592"/>
      <c r="E592"/>
    </row>
  </sheetData>
  <sheetProtection/>
  <mergeCells count="347">
    <mergeCell ref="B148:D148"/>
    <mergeCell ref="B149:D149"/>
    <mergeCell ref="B150:D150"/>
    <mergeCell ref="B151:D151"/>
    <mergeCell ref="B186:D186"/>
    <mergeCell ref="B230:D230"/>
    <mergeCell ref="B194:D194"/>
    <mergeCell ref="B228:D228"/>
    <mergeCell ref="B219:D219"/>
    <mergeCell ref="B178:D178"/>
    <mergeCell ref="B187:D187"/>
    <mergeCell ref="B180:D180"/>
    <mergeCell ref="B166:D166"/>
    <mergeCell ref="A179:B179"/>
    <mergeCell ref="B198:D198"/>
    <mergeCell ref="B195:D195"/>
    <mergeCell ref="B196:D196"/>
    <mergeCell ref="B191:D191"/>
    <mergeCell ref="B176:D176"/>
    <mergeCell ref="C188:D188"/>
    <mergeCell ref="B155:D155"/>
    <mergeCell ref="B156:D156"/>
    <mergeCell ref="B159:D159"/>
    <mergeCell ref="B157:D157"/>
    <mergeCell ref="B161:D161"/>
    <mergeCell ref="B158:D158"/>
    <mergeCell ref="B162:D162"/>
    <mergeCell ref="B218:D218"/>
    <mergeCell ref="B210:D210"/>
    <mergeCell ref="B192:D192"/>
    <mergeCell ref="C179:D179"/>
    <mergeCell ref="B202:D202"/>
    <mergeCell ref="B164:D164"/>
    <mergeCell ref="B212:D212"/>
    <mergeCell ref="B204:D204"/>
    <mergeCell ref="B203:D203"/>
    <mergeCell ref="B163:D163"/>
    <mergeCell ref="B165:D165"/>
    <mergeCell ref="B232:D232"/>
    <mergeCell ref="B205:D205"/>
    <mergeCell ref="B220:D220"/>
    <mergeCell ref="B208:D208"/>
    <mergeCell ref="B214:D214"/>
    <mergeCell ref="B211:D211"/>
    <mergeCell ref="B221:D221"/>
    <mergeCell ref="B223:D223"/>
    <mergeCell ref="B226:D226"/>
    <mergeCell ref="B231:D231"/>
    <mergeCell ref="B235:D235"/>
    <mergeCell ref="B259:D259"/>
    <mergeCell ref="B233:D233"/>
    <mergeCell ref="B258:D258"/>
    <mergeCell ref="B240:D240"/>
    <mergeCell ref="B251:D251"/>
    <mergeCell ref="B253:D253"/>
    <mergeCell ref="B241:D241"/>
    <mergeCell ref="A295:D295"/>
    <mergeCell ref="A246:E246"/>
    <mergeCell ref="A268:D268"/>
    <mergeCell ref="A244:D244"/>
    <mergeCell ref="B271:D271"/>
    <mergeCell ref="B255:D255"/>
    <mergeCell ref="B239:D239"/>
    <mergeCell ref="B267:D267"/>
    <mergeCell ref="B242:D242"/>
    <mergeCell ref="B260:D260"/>
    <mergeCell ref="B250:D250"/>
    <mergeCell ref="B288:D288"/>
    <mergeCell ref="A283:D283"/>
    <mergeCell ref="A274:D274"/>
    <mergeCell ref="B243:D243"/>
    <mergeCell ref="M301:N301"/>
    <mergeCell ref="A297:B297"/>
    <mergeCell ref="A292:D292"/>
    <mergeCell ref="B257:D257"/>
    <mergeCell ref="B280:D280"/>
    <mergeCell ref="A287:D287"/>
    <mergeCell ref="B263:D263"/>
    <mergeCell ref="B265:D265"/>
    <mergeCell ref="A266:D266"/>
    <mergeCell ref="C297:D297"/>
    <mergeCell ref="B154:D154"/>
    <mergeCell ref="B262:D262"/>
    <mergeCell ref="B236:D236"/>
    <mergeCell ref="B261:D261"/>
    <mergeCell ref="B222:D222"/>
    <mergeCell ref="B206:D206"/>
    <mergeCell ref="A245:E245"/>
    <mergeCell ref="A254:D254"/>
    <mergeCell ref="A256:D256"/>
    <mergeCell ref="B237:D237"/>
    <mergeCell ref="B146:D146"/>
    <mergeCell ref="B143:D143"/>
    <mergeCell ref="B144:D144"/>
    <mergeCell ref="B152:D152"/>
    <mergeCell ref="A252:D252"/>
    <mergeCell ref="B207:D207"/>
    <mergeCell ref="B160:D160"/>
    <mergeCell ref="B189:D189"/>
    <mergeCell ref="B184:D184"/>
    <mergeCell ref="B153:D153"/>
    <mergeCell ref="B140:D140"/>
    <mergeCell ref="B145:D145"/>
    <mergeCell ref="B124:D124"/>
    <mergeCell ref="A136:B136"/>
    <mergeCell ref="A138:B138"/>
    <mergeCell ref="B139:D139"/>
    <mergeCell ref="B132:D132"/>
    <mergeCell ref="B135:D135"/>
    <mergeCell ref="B141:D141"/>
    <mergeCell ref="B133:D133"/>
    <mergeCell ref="B121:D121"/>
    <mergeCell ref="B122:D122"/>
    <mergeCell ref="B125:D125"/>
    <mergeCell ref="B119:D119"/>
    <mergeCell ref="B127:D127"/>
    <mergeCell ref="B126:D126"/>
    <mergeCell ref="C22:D22"/>
    <mergeCell ref="C42:D42"/>
    <mergeCell ref="B103:D103"/>
    <mergeCell ref="C53:D53"/>
    <mergeCell ref="A34:B34"/>
    <mergeCell ref="C34:D34"/>
    <mergeCell ref="B73:D73"/>
    <mergeCell ref="C94:D94"/>
    <mergeCell ref="B84:D84"/>
    <mergeCell ref="B78:D78"/>
    <mergeCell ref="A14:B14"/>
    <mergeCell ref="C14:D14"/>
    <mergeCell ref="A42:B42"/>
    <mergeCell ref="A49:B49"/>
    <mergeCell ref="A2:E2"/>
    <mergeCell ref="E5:E7"/>
    <mergeCell ref="A5:A7"/>
    <mergeCell ref="C11:D11"/>
    <mergeCell ref="A3:E3"/>
    <mergeCell ref="A36:B36"/>
    <mergeCell ref="D5:D7"/>
    <mergeCell ref="C5:C7"/>
    <mergeCell ref="B5:B7"/>
    <mergeCell ref="C13:D13"/>
    <mergeCell ref="B358:D358"/>
    <mergeCell ref="B357:D357"/>
    <mergeCell ref="B342:D342"/>
    <mergeCell ref="B314:D314"/>
    <mergeCell ref="B291:D291"/>
    <mergeCell ref="B55:D55"/>
    <mergeCell ref="A53:B53"/>
    <mergeCell ref="B340:D340"/>
    <mergeCell ref="B348:D348"/>
    <mergeCell ref="B319:D319"/>
    <mergeCell ref="B75:D75"/>
    <mergeCell ref="A32:B32"/>
    <mergeCell ref="B118:D118"/>
    <mergeCell ref="C36:D36"/>
    <mergeCell ref="C52:D52"/>
    <mergeCell ref="B107:D107"/>
    <mergeCell ref="B346:D346"/>
    <mergeCell ref="A363:C363"/>
    <mergeCell ref="B349:D349"/>
    <mergeCell ref="A359:D359"/>
    <mergeCell ref="B277:D277"/>
    <mergeCell ref="A22:B22"/>
    <mergeCell ref="C98:D98"/>
    <mergeCell ref="B355:D355"/>
    <mergeCell ref="B341:D341"/>
    <mergeCell ref="B54:D54"/>
    <mergeCell ref="C10:D10"/>
    <mergeCell ref="A11:B11"/>
    <mergeCell ref="C19:D19"/>
    <mergeCell ref="A19:B19"/>
    <mergeCell ref="B313:D313"/>
    <mergeCell ref="B234:D234"/>
    <mergeCell ref="B303:D303"/>
    <mergeCell ref="C49:D49"/>
    <mergeCell ref="B123:D123"/>
    <mergeCell ref="B293:D293"/>
    <mergeCell ref="A368:C368"/>
    <mergeCell ref="B308:D308"/>
    <mergeCell ref="B333:D333"/>
    <mergeCell ref="B332:D332"/>
    <mergeCell ref="B310:D310"/>
    <mergeCell ref="B328:D328"/>
    <mergeCell ref="D363:E363"/>
    <mergeCell ref="D362:E362"/>
    <mergeCell ref="B350:D350"/>
    <mergeCell ref="B344:D344"/>
    <mergeCell ref="B336:D336"/>
    <mergeCell ref="B324:D324"/>
    <mergeCell ref="B322:D322"/>
    <mergeCell ref="B323:D323"/>
    <mergeCell ref="B331:D331"/>
    <mergeCell ref="B275:D275"/>
    <mergeCell ref="B286:D286"/>
    <mergeCell ref="A281:D281"/>
    <mergeCell ref="B289:D289"/>
    <mergeCell ref="B299:D299"/>
    <mergeCell ref="B356:D356"/>
    <mergeCell ref="B347:D347"/>
    <mergeCell ref="B330:D330"/>
    <mergeCell ref="B345:D345"/>
    <mergeCell ref="B338:D338"/>
    <mergeCell ref="A352:D352"/>
    <mergeCell ref="B354:D354"/>
    <mergeCell ref="B337:D337"/>
    <mergeCell ref="B353:D353"/>
    <mergeCell ref="B335:D335"/>
    <mergeCell ref="B321:D321"/>
    <mergeCell ref="B318:D318"/>
    <mergeCell ref="B306:D306"/>
    <mergeCell ref="B320:D320"/>
    <mergeCell ref="B326:D326"/>
    <mergeCell ref="A325:D325"/>
    <mergeCell ref="B316:D316"/>
    <mergeCell ref="B317:D317"/>
    <mergeCell ref="A312:D312"/>
    <mergeCell ref="B315:D315"/>
    <mergeCell ref="N379:O379"/>
    <mergeCell ref="A329:D329"/>
    <mergeCell ref="B327:D327"/>
    <mergeCell ref="A369:C369"/>
    <mergeCell ref="A361:C361"/>
    <mergeCell ref="A362:C362"/>
    <mergeCell ref="B351:D351"/>
    <mergeCell ref="B334:D334"/>
    <mergeCell ref="B339:D339"/>
    <mergeCell ref="B343:D343"/>
    <mergeCell ref="B304:D304"/>
    <mergeCell ref="B305:D305"/>
    <mergeCell ref="B311:D311"/>
    <mergeCell ref="B307:D307"/>
    <mergeCell ref="B309:D309"/>
    <mergeCell ref="B298:D298"/>
    <mergeCell ref="A302:D302"/>
    <mergeCell ref="B300:D300"/>
    <mergeCell ref="B301:D301"/>
    <mergeCell ref="B296:D296"/>
    <mergeCell ref="B269:D269"/>
    <mergeCell ref="B294:D294"/>
    <mergeCell ref="B278:D278"/>
    <mergeCell ref="B284:D284"/>
    <mergeCell ref="B290:D290"/>
    <mergeCell ref="B273:D273"/>
    <mergeCell ref="B279:D279"/>
    <mergeCell ref="B282:D282"/>
    <mergeCell ref="B285:D285"/>
    <mergeCell ref="B225:D225"/>
    <mergeCell ref="B201:D201"/>
    <mergeCell ref="A188:B188"/>
    <mergeCell ref="B227:D227"/>
    <mergeCell ref="B229:D229"/>
    <mergeCell ref="A276:D276"/>
    <mergeCell ref="B272:D272"/>
    <mergeCell ref="B264:D264"/>
    <mergeCell ref="B270:D270"/>
    <mergeCell ref="B238:D238"/>
    <mergeCell ref="B209:D209"/>
    <mergeCell ref="B197:D197"/>
    <mergeCell ref="B224:D224"/>
    <mergeCell ref="B213:D213"/>
    <mergeCell ref="B216:D216"/>
    <mergeCell ref="B217:D217"/>
    <mergeCell ref="B200:D200"/>
    <mergeCell ref="B215:D215"/>
    <mergeCell ref="B128:D128"/>
    <mergeCell ref="A177:C177"/>
    <mergeCell ref="B181:D181"/>
    <mergeCell ref="B199:D199"/>
    <mergeCell ref="B183:D183"/>
    <mergeCell ref="B190:D190"/>
    <mergeCell ref="B182:D182"/>
    <mergeCell ref="B185:D185"/>
    <mergeCell ref="B193:D193"/>
    <mergeCell ref="B147:D147"/>
    <mergeCell ref="C168:D168"/>
    <mergeCell ref="B173:D173"/>
    <mergeCell ref="B174:D174"/>
    <mergeCell ref="B169:D169"/>
    <mergeCell ref="B170:D170"/>
    <mergeCell ref="B172:D172"/>
    <mergeCell ref="B175:D175"/>
    <mergeCell ref="B171:D171"/>
    <mergeCell ref="B142:D142"/>
    <mergeCell ref="B89:D89"/>
    <mergeCell ref="B76:D76"/>
    <mergeCell ref="C167:D167"/>
    <mergeCell ref="B93:D93"/>
    <mergeCell ref="B88:D88"/>
    <mergeCell ref="B100:D100"/>
    <mergeCell ref="A168:B168"/>
    <mergeCell ref="C138:D138"/>
    <mergeCell ref="B64:D64"/>
    <mergeCell ref="B95:D95"/>
    <mergeCell ref="A98:B98"/>
    <mergeCell ref="B115:D115"/>
    <mergeCell ref="B105:D105"/>
    <mergeCell ref="C136:D136"/>
    <mergeCell ref="B129:D129"/>
    <mergeCell ref="B70:D70"/>
    <mergeCell ref="B66:D66"/>
    <mergeCell ref="B131:D131"/>
    <mergeCell ref="B60:D60"/>
    <mergeCell ref="B61:D61"/>
    <mergeCell ref="B62:D62"/>
    <mergeCell ref="B63:D63"/>
    <mergeCell ref="B85:D85"/>
    <mergeCell ref="B69:D69"/>
    <mergeCell ref="B110:D110"/>
    <mergeCell ref="B79:D79"/>
    <mergeCell ref="B83:D83"/>
    <mergeCell ref="B56:D56"/>
    <mergeCell ref="B80:D80"/>
    <mergeCell ref="B81:D81"/>
    <mergeCell ref="B104:D104"/>
    <mergeCell ref="B96:D96"/>
    <mergeCell ref="B57:D57"/>
    <mergeCell ref="B58:D58"/>
    <mergeCell ref="B90:D90"/>
    <mergeCell ref="B77:D77"/>
    <mergeCell ref="B59:D59"/>
    <mergeCell ref="B97:D97"/>
    <mergeCell ref="B102:D102"/>
    <mergeCell ref="B114:D114"/>
    <mergeCell ref="B71:D71"/>
    <mergeCell ref="B109:D109"/>
    <mergeCell ref="B91:D91"/>
    <mergeCell ref="B87:D87"/>
    <mergeCell ref="B67:D67"/>
    <mergeCell ref="B86:D86"/>
    <mergeCell ref="A94:B94"/>
    <mergeCell ref="B65:D65"/>
    <mergeCell ref="B116:D116"/>
    <mergeCell ref="B113:D113"/>
    <mergeCell ref="B82:D82"/>
    <mergeCell ref="B108:D108"/>
    <mergeCell ref="B68:D68"/>
    <mergeCell ref="B74:D74"/>
    <mergeCell ref="B134:D134"/>
    <mergeCell ref="B92:D92"/>
    <mergeCell ref="B130:D130"/>
    <mergeCell ref="B99:D99"/>
    <mergeCell ref="B101:D101"/>
    <mergeCell ref="B120:D120"/>
    <mergeCell ref="B117:D117"/>
    <mergeCell ref="B111:D111"/>
    <mergeCell ref="B112:D112"/>
    <mergeCell ref="B106:D106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2021-04-08T07:42:25Z</cp:lastPrinted>
  <dcterms:created xsi:type="dcterms:W3CDTF">2014-01-24T07:25:38Z</dcterms:created>
  <dcterms:modified xsi:type="dcterms:W3CDTF">2021-09-03T08:39:38Z</dcterms:modified>
  <cp:category/>
  <cp:version/>
  <cp:contentType/>
  <cp:contentStatus/>
</cp:coreProperties>
</file>