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56FE9FFC-98CA-4A69-9DA9-FCD375142567}" xr6:coauthVersionLast="47" xr6:coauthVersionMax="47" xr10:uidLastSave="{00000000-0000-0000-0000-000000000000}"/>
  <bookViews>
    <workbookView xWindow="4800" yWindow="4215" windowWidth="21600" windowHeight="11385"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workbook>
</file>

<file path=xl/calcChain.xml><?xml version="1.0" encoding="utf-8"?>
<calcChain xmlns="http://schemas.openxmlformats.org/spreadsheetml/2006/main">
  <c r="E40" i="3" l="1"/>
  <c r="F501" i="2" l="1"/>
  <c r="D35" i="3" l="1"/>
  <c r="C35" i="3"/>
  <c r="E32" i="3"/>
  <c r="E36" i="3"/>
  <c r="E35" i="3" s="1"/>
  <c r="F446" i="2"/>
  <c r="F445" i="2" s="1"/>
  <c r="E446" i="2"/>
  <c r="E445" i="2" s="1"/>
  <c r="D446" i="2"/>
  <c r="D445" i="2" s="1"/>
  <c r="F447" i="2"/>
  <c r="F410" i="2"/>
  <c r="F427" i="2"/>
  <c r="F441" i="2"/>
  <c r="E59" i="3" l="1"/>
  <c r="E55" i="3"/>
  <c r="F700" i="2"/>
  <c r="F675" i="2"/>
  <c r="D16" i="3"/>
  <c r="E16" i="3" s="1"/>
  <c r="E22" i="2"/>
  <c r="F22" i="2" s="1"/>
  <c r="E58" i="3" l="1"/>
  <c r="E53" i="3"/>
  <c r="E56" i="3"/>
  <c r="E54" i="3"/>
  <c r="E39" i="3"/>
  <c r="E38" i="3" s="1"/>
  <c r="E31" i="3"/>
  <c r="E30" i="3" s="1"/>
  <c r="E29" i="3" s="1"/>
  <c r="E28" i="3"/>
  <c r="E25" i="3"/>
  <c r="E26" i="3"/>
  <c r="E24" i="3"/>
  <c r="C58" i="3"/>
  <c r="C53" i="3"/>
  <c r="C52" i="3" s="1"/>
  <c r="C43" i="3"/>
  <c r="C38" i="3"/>
  <c r="C37" i="3" s="1"/>
  <c r="C30" i="3"/>
  <c r="C29" i="3" s="1"/>
  <c r="C27" i="3"/>
  <c r="C23" i="3"/>
  <c r="C18" i="3"/>
  <c r="C15" i="3"/>
  <c r="C14" i="3" s="1"/>
  <c r="E19" i="3"/>
  <c r="E18" i="3" s="1"/>
  <c r="E17" i="3"/>
  <c r="F673" i="2"/>
  <c r="F667" i="2"/>
  <c r="F652" i="2"/>
  <c r="F653" i="2"/>
  <c r="F654" i="2"/>
  <c r="F655" i="2"/>
  <c r="F656" i="2"/>
  <c r="F657" i="2"/>
  <c r="F658" i="2"/>
  <c r="F659" i="2"/>
  <c r="F660" i="2"/>
  <c r="F661" i="2"/>
  <c r="F662" i="2"/>
  <c r="F663" i="2"/>
  <c r="F651" i="2"/>
  <c r="F647" i="2"/>
  <c r="F646" i="2" s="1"/>
  <c r="F641" i="2"/>
  <c r="F640" i="2" s="1"/>
  <c r="F476" i="2"/>
  <c r="F462" i="2" s="1"/>
  <c r="F416" i="2"/>
  <c r="F402" i="2"/>
  <c r="F288" i="2"/>
  <c r="F278" i="2" s="1"/>
  <c r="F264" i="2"/>
  <c r="F263" i="2" s="1"/>
  <c r="F252" i="2"/>
  <c r="F239" i="2"/>
  <c r="F222" i="2"/>
  <c r="F223" i="2"/>
  <c r="F224" i="2"/>
  <c r="F225" i="2"/>
  <c r="F226" i="2"/>
  <c r="F227" i="2"/>
  <c r="F221" i="2"/>
  <c r="F71" i="2"/>
  <c r="F47" i="2"/>
  <c r="F45" i="2" s="1"/>
  <c r="F46" i="2"/>
  <c r="F44" i="2"/>
  <c r="F23" i="2"/>
  <c r="F24" i="2"/>
  <c r="F25" i="2"/>
  <c r="F26" i="2"/>
  <c r="F27" i="2"/>
  <c r="F28" i="2"/>
  <c r="F29" i="2"/>
  <c r="F30" i="2"/>
  <c r="F31" i="2"/>
  <c r="F32" i="2"/>
  <c r="F33" i="2"/>
  <c r="F34" i="2"/>
  <c r="F35" i="2"/>
  <c r="F17" i="2"/>
  <c r="D699" i="2"/>
  <c r="D697" i="2"/>
  <c r="D696" i="2" s="1"/>
  <c r="D695" i="2" s="1"/>
  <c r="D694" i="2" s="1"/>
  <c r="D673" i="2"/>
  <c r="D670" i="2"/>
  <c r="D668" i="2" s="1"/>
  <c r="D666" i="2"/>
  <c r="D664" i="2"/>
  <c r="D649" i="2"/>
  <c r="D646" i="2"/>
  <c r="D640" i="2"/>
  <c r="D639" i="2" s="1"/>
  <c r="D632" i="2"/>
  <c r="D629" i="2"/>
  <c r="D625" i="2"/>
  <c r="D621" i="2"/>
  <c r="D617" i="2"/>
  <c r="D613" i="2"/>
  <c r="D609" i="2"/>
  <c r="D605" i="2"/>
  <c r="D601" i="2"/>
  <c r="D595" i="2"/>
  <c r="D590" i="2"/>
  <c r="D586" i="2"/>
  <c r="D581" i="2"/>
  <c r="D576" i="2"/>
  <c r="D571" i="2"/>
  <c r="D566" i="2"/>
  <c r="D561" i="2"/>
  <c r="D556" i="2"/>
  <c r="D553" i="2"/>
  <c r="D548" i="2"/>
  <c r="D545" i="2"/>
  <c r="D542" i="2"/>
  <c r="D539" i="2"/>
  <c r="D538" i="2"/>
  <c r="D532" i="2"/>
  <c r="D528" i="2"/>
  <c r="D526" i="2" s="1"/>
  <c r="D522" i="2"/>
  <c r="D521" i="2" s="1"/>
  <c r="D520" i="2" s="1"/>
  <c r="D517" i="2"/>
  <c r="D516" i="2" s="1"/>
  <c r="D515" i="2" s="1"/>
  <c r="D512" i="2"/>
  <c r="D511" i="2" s="1"/>
  <c r="D509" i="2"/>
  <c r="D507" i="2"/>
  <c r="D506" i="2"/>
  <c r="D505" i="2" s="1"/>
  <c r="D504" i="2" s="1"/>
  <c r="D503" i="2" s="1"/>
  <c r="D500" i="2"/>
  <c r="D486" i="2"/>
  <c r="D462" i="2"/>
  <c r="D440" i="2"/>
  <c r="D426" i="2"/>
  <c r="D402" i="2"/>
  <c r="D384" i="2"/>
  <c r="D381" i="2"/>
  <c r="D377" i="2"/>
  <c r="D373" i="2"/>
  <c r="D369" i="2"/>
  <c r="D365" i="2"/>
  <c r="D361" i="2"/>
  <c r="D357" i="2"/>
  <c r="D353" i="2"/>
  <c r="D352" i="2" s="1"/>
  <c r="D347" i="2"/>
  <c r="D342" i="2"/>
  <c r="D338" i="2"/>
  <c r="D333" i="2"/>
  <c r="D328" i="2"/>
  <c r="D323" i="2"/>
  <c r="D318" i="2"/>
  <c r="D313" i="2"/>
  <c r="D308" i="2"/>
  <c r="D305" i="2"/>
  <c r="D300" i="2"/>
  <c r="D297" i="2"/>
  <c r="D294" i="2"/>
  <c r="D291" i="2"/>
  <c r="D278" i="2"/>
  <c r="D271" i="2"/>
  <c r="D270" i="2"/>
  <c r="D269" i="2" s="1"/>
  <c r="D266" i="2"/>
  <c r="D265" i="2" s="1"/>
  <c r="D263" i="2"/>
  <c r="D261" i="2"/>
  <c r="D260" i="2" s="1"/>
  <c r="D259" i="2" s="1"/>
  <c r="D258" i="2" s="1"/>
  <c r="D257" i="2" s="1"/>
  <c r="D248" i="2"/>
  <c r="D237" i="2"/>
  <c r="D213" i="2"/>
  <c r="D212" i="2" s="1"/>
  <c r="D200" i="2" s="1"/>
  <c r="D210" i="2"/>
  <c r="D205" i="2"/>
  <c r="D203" i="2"/>
  <c r="D202" i="2" s="1"/>
  <c r="D201" i="2" s="1"/>
  <c r="D193" i="2"/>
  <c r="D190" i="2"/>
  <c r="D186" i="2"/>
  <c r="D182" i="2"/>
  <c r="D178" i="2"/>
  <c r="D174" i="2"/>
  <c r="D170" i="2"/>
  <c r="D166" i="2"/>
  <c r="D162" i="2"/>
  <c r="D156" i="2"/>
  <c r="D151" i="2"/>
  <c r="D147" i="2"/>
  <c r="D142" i="2"/>
  <c r="D137" i="2"/>
  <c r="D132" i="2"/>
  <c r="D127" i="2"/>
  <c r="D122" i="2"/>
  <c r="D117" i="2"/>
  <c r="D114" i="2"/>
  <c r="D109" i="2"/>
  <c r="D106" i="2"/>
  <c r="D103" i="2"/>
  <c r="D100" i="2"/>
  <c r="D93" i="2"/>
  <c r="D89" i="2"/>
  <c r="D87" i="2" s="1"/>
  <c r="D82" i="2" s="1"/>
  <c r="D81" i="2" s="1"/>
  <c r="D83" i="2"/>
  <c r="D78" i="2"/>
  <c r="D77" i="2" s="1"/>
  <c r="D76" i="2" s="1"/>
  <c r="D73" i="2"/>
  <c r="D72" i="2" s="1"/>
  <c r="D70" i="2"/>
  <c r="D66" i="2" s="1"/>
  <c r="D68" i="2"/>
  <c r="D67" i="2" s="1"/>
  <c r="D61" i="2"/>
  <c r="D58" i="2"/>
  <c r="D57" i="2" s="1"/>
  <c r="D56" i="2" s="1"/>
  <c r="D53" i="2"/>
  <c r="D51" i="2"/>
  <c r="D50" i="2" s="1"/>
  <c r="D49" i="2" s="1"/>
  <c r="D45" i="2"/>
  <c r="D42" i="2"/>
  <c r="D40" i="2" s="1"/>
  <c r="D38" i="2"/>
  <c r="D36" i="2"/>
  <c r="D21" i="2"/>
  <c r="D18" i="2"/>
  <c r="F699" i="2"/>
  <c r="F697" i="2"/>
  <c r="F696" i="2" s="1"/>
  <c r="F670" i="2"/>
  <c r="F668" i="2"/>
  <c r="F666" i="2"/>
  <c r="F664" i="2"/>
  <c r="F632" i="2"/>
  <c r="F629" i="2"/>
  <c r="F625" i="2"/>
  <c r="F621" i="2"/>
  <c r="F617" i="2"/>
  <c r="F613" i="2"/>
  <c r="F609" i="2"/>
  <c r="F605" i="2"/>
  <c r="F601" i="2"/>
  <c r="F595" i="2"/>
  <c r="F590" i="2"/>
  <c r="F586" i="2"/>
  <c r="F581" i="2"/>
  <c r="F576" i="2"/>
  <c r="F571" i="2"/>
  <c r="F566" i="2"/>
  <c r="F561" i="2"/>
  <c r="F556" i="2"/>
  <c r="F553" i="2"/>
  <c r="F548" i="2"/>
  <c r="F545" i="2"/>
  <c r="F542" i="2"/>
  <c r="F539" i="2"/>
  <c r="F532" i="2"/>
  <c r="F528" i="2"/>
  <c r="F522" i="2"/>
  <c r="F517" i="2"/>
  <c r="F516" i="2"/>
  <c r="F515" i="2" s="1"/>
  <c r="F512" i="2"/>
  <c r="F511" i="2" s="1"/>
  <c r="F509" i="2"/>
  <c r="F507" i="2"/>
  <c r="F506" i="2"/>
  <c r="F500" i="2"/>
  <c r="F486" i="2"/>
  <c r="F440" i="2"/>
  <c r="F426" i="2"/>
  <c r="F384" i="2"/>
  <c r="F381" i="2"/>
  <c r="F377" i="2"/>
  <c r="F373" i="2"/>
  <c r="F369" i="2"/>
  <c r="F365" i="2"/>
  <c r="F361" i="2"/>
  <c r="F357" i="2"/>
  <c r="F353" i="2"/>
  <c r="F347" i="2"/>
  <c r="F342" i="2"/>
  <c r="F338" i="2"/>
  <c r="F333" i="2"/>
  <c r="F328" i="2"/>
  <c r="F323" i="2"/>
  <c r="F318" i="2"/>
  <c r="F313" i="2"/>
  <c r="F308" i="2"/>
  <c r="F305" i="2"/>
  <c r="F300" i="2"/>
  <c r="F297" i="2"/>
  <c r="F294" i="2"/>
  <c r="F291" i="2"/>
  <c r="F271" i="2"/>
  <c r="F270" i="2" s="1"/>
  <c r="F269" i="2" s="1"/>
  <c r="F266" i="2"/>
  <c r="F265" i="2" s="1"/>
  <c r="F261" i="2"/>
  <c r="F260" i="2" s="1"/>
  <c r="F248" i="2"/>
  <c r="F237" i="2"/>
  <c r="F210" i="2"/>
  <c r="F205" i="2"/>
  <c r="F203" i="2"/>
  <c r="F193" i="2"/>
  <c r="F190" i="2"/>
  <c r="F186" i="2"/>
  <c r="F182" i="2"/>
  <c r="F178" i="2"/>
  <c r="F174" i="2"/>
  <c r="F170" i="2"/>
  <c r="F166" i="2"/>
  <c r="F162" i="2"/>
  <c r="F161" i="2"/>
  <c r="F156" i="2"/>
  <c r="F151" i="2"/>
  <c r="F147" i="2"/>
  <c r="F142" i="2"/>
  <c r="F137" i="2"/>
  <c r="F132" i="2"/>
  <c r="F127" i="2"/>
  <c r="F122" i="2"/>
  <c r="F117" i="2"/>
  <c r="F114" i="2"/>
  <c r="F109" i="2"/>
  <c r="F106" i="2"/>
  <c r="F103" i="2"/>
  <c r="F100" i="2"/>
  <c r="F93" i="2"/>
  <c r="F89" i="2"/>
  <c r="F83" i="2"/>
  <c r="F78" i="2"/>
  <c r="F77" i="2" s="1"/>
  <c r="F76" i="2" s="1"/>
  <c r="F73" i="2"/>
  <c r="F72" i="2"/>
  <c r="F70" i="2"/>
  <c r="F66" i="2" s="1"/>
  <c r="F68" i="2"/>
  <c r="F67" i="2" s="1"/>
  <c r="F61" i="2"/>
  <c r="F58" i="2"/>
  <c r="F57" i="2" s="1"/>
  <c r="F56" i="2" s="1"/>
  <c r="F53" i="2"/>
  <c r="F51" i="2"/>
  <c r="F50" i="2" s="1"/>
  <c r="F49" i="2" s="1"/>
  <c r="F42" i="2"/>
  <c r="F38" i="2"/>
  <c r="F36" i="2"/>
  <c r="F18" i="2"/>
  <c r="E43" i="3"/>
  <c r="E27" i="3"/>
  <c r="D99" i="2" l="1"/>
  <c r="F87" i="2"/>
  <c r="F82" i="2" s="1"/>
  <c r="F81" i="2" s="1"/>
  <c r="F449" i="2"/>
  <c r="F448" i="2" s="1"/>
  <c r="F600" i="2"/>
  <c r="D290" i="2"/>
  <c r="D502" i="2"/>
  <c r="D600" i="2"/>
  <c r="E37" i="3"/>
  <c r="F538" i="2"/>
  <c r="F99" i="2"/>
  <c r="F352" i="2"/>
  <c r="F505" i="2"/>
  <c r="F504" i="2" s="1"/>
  <c r="F503" i="2" s="1"/>
  <c r="D401" i="2"/>
  <c r="D389" i="2" s="1"/>
  <c r="D388" i="2" s="1"/>
  <c r="F21" i="2"/>
  <c r="F202" i="2"/>
  <c r="F201" i="2" s="1"/>
  <c r="F526" i="2"/>
  <c r="F521" i="2" s="1"/>
  <c r="F520" i="2" s="1"/>
  <c r="D161" i="2"/>
  <c r="F461" i="2"/>
  <c r="F649" i="2"/>
  <c r="F290" i="2"/>
  <c r="D461" i="2"/>
  <c r="D449" i="2" s="1"/>
  <c r="D448" i="2" s="1"/>
  <c r="D648" i="2"/>
  <c r="D638" i="2" s="1"/>
  <c r="D637" i="2" s="1"/>
  <c r="D20" i="2"/>
  <c r="D16" i="2" s="1"/>
  <c r="D256" i="2"/>
  <c r="C11" i="3"/>
  <c r="C22" i="3"/>
  <c r="C21" i="3" s="1"/>
  <c r="E23" i="3"/>
  <c r="F695" i="2"/>
  <c r="F694" i="2" s="1"/>
  <c r="E52" i="3"/>
  <c r="E11" i="3"/>
  <c r="E22" i="3"/>
  <c r="E21" i="3" s="1"/>
  <c r="C13" i="3"/>
  <c r="C10" i="3"/>
  <c r="F648" i="2"/>
  <c r="F639" i="2"/>
  <c r="F401" i="2"/>
  <c r="F389" i="2" s="1"/>
  <c r="F388" i="2" s="1"/>
  <c r="F256" i="2"/>
  <c r="F259" i="2"/>
  <c r="F258" i="2" s="1"/>
  <c r="F257" i="2" s="1"/>
  <c r="F213" i="2"/>
  <c r="F212" i="2" s="1"/>
  <c r="F200" i="2" s="1"/>
  <c r="F40" i="2"/>
  <c r="F20" i="2" s="1"/>
  <c r="F16" i="2" s="1"/>
  <c r="D15" i="2"/>
  <c r="D199" i="2"/>
  <c r="F502" i="2" l="1"/>
  <c r="D13" i="2"/>
  <c r="F13" i="2"/>
  <c r="F199" i="2"/>
  <c r="F198" i="2" s="1"/>
  <c r="C9" i="3"/>
  <c r="D198" i="2"/>
  <c r="D11" i="2" s="1"/>
  <c r="F638" i="2"/>
  <c r="F637" i="2" s="1"/>
  <c r="D12" i="2"/>
  <c r="F15" i="2"/>
  <c r="D15" i="3"/>
  <c r="E15" i="3" s="1"/>
  <c r="E14" i="3" s="1"/>
  <c r="E10" i="3" s="1"/>
  <c r="E13" i="3" l="1"/>
  <c r="E9" i="3" s="1"/>
  <c r="F12" i="2"/>
  <c r="F11" i="2"/>
  <c r="E500" i="2"/>
  <c r="E462" i="2"/>
  <c r="E486" i="2"/>
  <c r="E461" i="2" l="1"/>
  <c r="E449" i="2" s="1"/>
  <c r="E448" i="2" s="1"/>
  <c r="D30" i="3"/>
  <c r="D29" i="3" s="1"/>
  <c r="E237" i="2" l="1"/>
  <c r="D27" i="3" l="1"/>
  <c r="D53" i="3" l="1"/>
  <c r="D23" i="3" l="1"/>
  <c r="D58" i="3" l="1"/>
  <c r="D43" i="3"/>
  <c r="D38" i="3"/>
  <c r="D18" i="3"/>
  <c r="D14" i="3"/>
  <c r="E213" i="2"/>
  <c r="E212" i="2" s="1"/>
  <c r="E248" i="2"/>
  <c r="E278" i="2"/>
  <c r="E440" i="2"/>
  <c r="E426" i="2"/>
  <c r="E402" i="2"/>
  <c r="E697" i="2"/>
  <c r="E696" i="2" s="1"/>
  <c r="E699" i="2"/>
  <c r="E640" i="2"/>
  <c r="E646" i="2"/>
  <c r="E649" i="2"/>
  <c r="E664" i="2"/>
  <c r="E666" i="2"/>
  <c r="E670" i="2"/>
  <c r="E668" i="2" s="1"/>
  <c r="E673" i="2"/>
  <c r="E18" i="2"/>
  <c r="E21" i="2"/>
  <c r="E36" i="2"/>
  <c r="E38" i="2"/>
  <c r="E42" i="2"/>
  <c r="E40" i="2" s="1"/>
  <c r="E45" i="2"/>
  <c r="E51" i="2"/>
  <c r="E50" i="2" s="1"/>
  <c r="E53" i="2"/>
  <c r="E58" i="2"/>
  <c r="E61" i="2"/>
  <c r="E68" i="2"/>
  <c r="E67" i="2" s="1"/>
  <c r="E70" i="2"/>
  <c r="E66" i="2" s="1"/>
  <c r="D10" i="3" l="1"/>
  <c r="D11" i="3"/>
  <c r="E49" i="2"/>
  <c r="E200" i="2"/>
  <c r="E57" i="2"/>
  <c r="E56" i="2" s="1"/>
  <c r="E695" i="2"/>
  <c r="E694" i="2" s="1"/>
  <c r="E401" i="2"/>
  <c r="E389" i="2" s="1"/>
  <c r="E388" i="2" s="1"/>
  <c r="E20" i="2"/>
  <c r="E16" i="2" s="1"/>
  <c r="E15" i="2" s="1"/>
  <c r="D13" i="3"/>
  <c r="D22" i="3"/>
  <c r="D37" i="3"/>
  <c r="D52" i="3"/>
  <c r="E639" i="2"/>
  <c r="E648" i="2"/>
  <c r="D21" i="3" l="1"/>
  <c r="D9" i="3"/>
  <c r="E638" i="2"/>
  <c r="E637" i="2" s="1"/>
  <c r="E12" i="2" l="1"/>
  <c r="E632" i="2" l="1"/>
  <c r="E629" i="2"/>
  <c r="E625" i="2"/>
  <c r="E621" i="2"/>
  <c r="E617" i="2"/>
  <c r="E613" i="2"/>
  <c r="E609" i="2"/>
  <c r="E605" i="2"/>
  <c r="E601" i="2"/>
  <c r="E595" i="2"/>
  <c r="E590" i="2"/>
  <c r="E586" i="2"/>
  <c r="E581" i="2"/>
  <c r="E576" i="2"/>
  <c r="E571" i="2"/>
  <c r="E566" i="2"/>
  <c r="E561" i="2"/>
  <c r="E556" i="2"/>
  <c r="E553" i="2"/>
  <c r="E548" i="2"/>
  <c r="E545" i="2"/>
  <c r="E542" i="2"/>
  <c r="E539" i="2"/>
  <c r="E532" i="2"/>
  <c r="E528" i="2"/>
  <c r="E522" i="2"/>
  <c r="E517" i="2"/>
  <c r="E516" i="2" s="1"/>
  <c r="E515" i="2" s="1"/>
  <c r="E512" i="2"/>
  <c r="E511" i="2" s="1"/>
  <c r="E509" i="2"/>
  <c r="E507" i="2"/>
  <c r="E506"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6" i="2"/>
  <c r="E521" i="2" s="1"/>
  <c r="E520" i="2" s="1"/>
  <c r="E600" i="2"/>
  <c r="E538" i="2"/>
  <c r="E290" i="2"/>
  <c r="E352" i="2"/>
  <c r="E505" i="2"/>
  <c r="E504" i="2" s="1"/>
  <c r="E503"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2" i="2" l="1"/>
  <c r="E13" i="2" s="1"/>
  <c r="E87" i="2"/>
  <c r="E82" i="2" s="1"/>
  <c r="E81" i="2" s="1"/>
  <c r="E99" i="2"/>
  <c r="E161" i="2"/>
  <c r="E198" i="2" l="1"/>
  <c r="E11" i="2" s="1"/>
</calcChain>
</file>

<file path=xl/sharedStrings.xml><?xml version="1.0" encoding="utf-8"?>
<sst xmlns="http://schemas.openxmlformats.org/spreadsheetml/2006/main" count="776" uniqueCount="198">
  <si>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</si>
  <si>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</si>
  <si>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</si>
  <si>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</si>
  <si>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</si>
  <si>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</si>
  <si>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</si>
  <si>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</si>
  <si>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</si>
  <si>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</si>
  <si>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</si>
  <si>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</si>
  <si>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</si>
  <si>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</si>
  <si>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</si>
  <si>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</si>
  <si>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</si>
  <si>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</si>
  <si>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</si>
  <si>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</si>
  <si>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</si>
  <si>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</si>
  <si>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</si>
  <si>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</si>
  <si>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</si>
  <si>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</si>
  <si>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</si>
  <si>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</si>
  <si>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</si>
  <si>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</si>
  <si>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</si>
  <si>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</si>
  <si>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</si>
  <si>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</si>
  <si>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</si>
  <si>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</si>
  <si>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</si>
  <si>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</si>
  <si>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</si>
  <si>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</si>
  <si>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</si>
  <si>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</si>
  <si>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</si>
  <si>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</si>
  <si>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</si>
  <si>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</si>
  <si>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</si>
  <si>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</si>
  <si>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</si>
  <si>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</si>
  <si>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</si>
  <si>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</si>
  <si>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</si>
  <si>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</si>
  <si>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</si>
  <si>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</si>
  <si>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</si>
  <si>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</si>
  <si>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</si>
  <si>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</si>
  <si>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</si>
  <si>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</si>
  <si>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</si>
  <si>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</si>
  <si>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</si>
  <si>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</si>
  <si>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</si>
  <si>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</si>
  <si>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</si>
  <si>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</si>
  <si>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</si>
  <si>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</si>
  <si>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</si>
  <si>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</si>
  <si>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</si>
  <si>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</si>
  <si>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</si>
  <si>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</si>
  <si>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</si>
  <si>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</si>
  <si>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</si>
  <si>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</si>
  <si>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</si>
  <si>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</si>
  <si>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</si>
  <si>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</si>
  <si>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</si>
  <si>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</si>
  <si>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</si>
  <si>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</si>
  <si>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</si>
  <si>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</si>
  <si>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</si>
  <si>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</si>
  <si>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</si>
  <si>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</si>
  <si>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</si>
  <si>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</si>
  <si>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</si>
  <si>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</si>
  <si>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</si>
  <si>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</si>
  <si>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</si>
  <si>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</si>
  <si>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</si>
  <si>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</si>
  <si>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</si>
  <si>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</si>
  <si>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</si>
  <si>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</si>
  <si>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</si>
  <si>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</si>
  <si>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</si>
  <si>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</si>
  <si>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</si>
  <si>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</si>
  <si>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</si>
  <si>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</si>
  <si>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</si>
  <si>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</si>
  <si>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</si>
  <si>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</si>
  <si>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</si>
  <si>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</si>
  <si>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</si>
  <si>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</si>
  <si>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</si>
  <si>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</si>
  <si>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</si>
  <si>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</si>
  <si>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</si>
  <si>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</si>
  <si>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</si>
  <si>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</si>
  <si>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</si>
  <si>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</si>
  <si>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</si>
  <si>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</si>
  <si>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</si>
  <si>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</si>
  <si>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</si>
  <si>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</si>
  <si>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</si>
  <si>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</si>
  <si>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</si>
  <si>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</si>
  <si>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</si>
  <si>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</si>
  <si>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</si>
  <si>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</si>
  <si>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</si>
  <si>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</si>
  <si>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</si>
  <si>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</si>
  <si>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</si>
  <si>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</si>
  <si>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</si>
  <si>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</si>
  <si>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</si>
  <si>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</si>
  <si>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</si>
  <si>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</si>
  <si>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</si>
  <si>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</si>
  <si>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</si>
  <si>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</si>
  <si>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</si>
  <si>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</si>
  <si>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</si>
  <si>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</si>
  <si>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</si>
  <si>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</si>
  <si>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</si>
  <si>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</si>
  <si>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</si>
  <si>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</si>
  <si>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</si>
  <si>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</si>
  <si>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</si>
  <si>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</si>
  <si>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</si>
  <si>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</si>
  <si>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</si>
  <si>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</si>
  <si>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</si>
  <si>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</si>
  <si>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</si>
  <si>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</si>
  <si>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</si>
  <si>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</si>
  <si>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INFLUENŢA</t>
  </si>
  <si>
    <t>BUGET RECTIFICAT AUGUST 2021</t>
  </si>
  <si>
    <t>BUGET RECTIFICAT IUNIE</t>
  </si>
  <si>
    <t>BUGET RECTIFICAT AUGUST</t>
  </si>
  <si>
    <t>Președinte de ședință,</t>
  </si>
  <si>
    <t xml:space="preserve">Secretar general, </t>
  </si>
  <si>
    <t>Anexa nr. 1 la HCL nr. 209/26.08.2021</t>
  </si>
  <si>
    <t>Anexa nr. 1.1  la HCL nr. 209/26.08.2021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</si>
</sst>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3">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0" fontId="13" fillId="0" borderId="1" xfId="2" applyFont="1" applyFill="1" applyBorder="1" applyAlignment="1">
      <alignment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3" fontId="10" fillId="5" borderId="1" xfId="1" applyNumberFormat="1" applyFont="1" applyFill="1" applyBorder="1" applyAlignment="1">
      <alignment vertical="center" wrapText="1"/>
    </xf>
    <xf numFmtId="0" fontId="0" fillId="3" borderId="0" xfId="4" applyFont="1" applyFill="1"/>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0" fillId="7" borderId="1" xfId="1" applyFont="1" applyFill="1" applyBorder="1" applyAlignment="1">
      <alignment horizontal="center" vertical="center" wrapText="1"/>
    </xf>
    <xf numFmtId="0" fontId="18" fillId="4" borderId="1"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2" fillId="0" borderId="1" xfId="7"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8" fillId="0" borderId="0" xfId="4" applyFont="1" applyFill="1" applyAlignment="1">
      <alignment horizontal="left"/>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10"/>
  <sheetViews>
    <sheetView zoomScaleNormal="100" zoomScaleSheetLayoutView="75" workbookViewId="0">
      <selection activeCell="D1" sqref="D1"/>
    </sheetView>
  </sheetViews>
  <sheetFormatPr defaultColWidth="8.85546875" defaultRowHeight="14.25" x14ac:dyDescent="0.2"/>
  <cols>
    <col min="1" max="1" width="5.140625" style="2" customWidth="1"/>
    <col min="2" max="2" width="5" style="2" customWidth="1"/>
    <col min="3" max="3" width="54.5703125" style="2" customWidth="1"/>
    <col min="4" max="4" width="17" style="57" customWidth="1"/>
    <col min="5" max="5" width="18.85546875" style="57" customWidth="1"/>
    <col min="6" max="6" width="16.7109375" style="2" bestFit="1" customWidth="1"/>
    <col min="7"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6" ht="15" x14ac:dyDescent="0.25">
      <c r="A1" s="1" t="s">
        <v>0</v>
      </c>
      <c r="B1" s="1"/>
      <c r="C1" s="1"/>
      <c r="D1" s="108" t="s">
        <v>196</v>
      </c>
      <c r="E1" s="54"/>
    </row>
    <row r="2" spans="1:6" x14ac:dyDescent="0.2">
      <c r="A2" s="3" t="s">
        <v>178</v>
      </c>
      <c r="C2" s="3"/>
      <c r="D2" s="54"/>
      <c r="E2" s="54"/>
    </row>
    <row r="3" spans="1:6" ht="15" x14ac:dyDescent="0.25">
      <c r="A3" s="1" t="s">
        <v>1</v>
      </c>
      <c r="C3" s="4"/>
      <c r="D3" s="54"/>
      <c r="E3" s="54"/>
    </row>
    <row r="4" spans="1:6" ht="15" x14ac:dyDescent="0.25">
      <c r="A4" s="1"/>
      <c r="C4" s="4"/>
      <c r="D4" s="54"/>
      <c r="E4" s="54"/>
    </row>
    <row r="5" spans="1:6" ht="15" x14ac:dyDescent="0.25">
      <c r="A5" s="1"/>
      <c r="C5" s="4"/>
      <c r="D5" s="54"/>
      <c r="E5" s="54"/>
    </row>
    <row r="6" spans="1:6" ht="18" x14ac:dyDescent="0.2">
      <c r="A6" s="161" t="s">
        <v>2</v>
      </c>
      <c r="B6" s="161"/>
      <c r="C6" s="161"/>
      <c r="D6" s="161"/>
      <c r="E6" s="161"/>
    </row>
    <row r="7" spans="1:6" ht="18" x14ac:dyDescent="0.2">
      <c r="A7" s="161" t="s">
        <v>179</v>
      </c>
      <c r="B7" s="161"/>
      <c r="C7" s="161"/>
      <c r="D7" s="161"/>
      <c r="E7" s="161"/>
    </row>
    <row r="8" spans="1:6" ht="15" x14ac:dyDescent="0.2">
      <c r="A8" s="5"/>
      <c r="B8" s="5"/>
      <c r="C8" s="5"/>
      <c r="D8" s="55"/>
      <c r="E8" s="55"/>
    </row>
    <row r="9" spans="1:6" ht="15.75" x14ac:dyDescent="0.25">
      <c r="A9" s="6" t="s">
        <v>3</v>
      </c>
      <c r="B9" s="7"/>
      <c r="C9" s="7"/>
      <c r="D9" s="54"/>
      <c r="F9" s="56" t="s">
        <v>4</v>
      </c>
    </row>
    <row r="10" spans="1:6" s="68" customFormat="1" ht="51.75" customHeight="1" x14ac:dyDescent="0.2">
      <c r="A10" s="162" t="s">
        <v>5</v>
      </c>
      <c r="B10" s="162"/>
      <c r="C10" s="162"/>
      <c r="D10" s="67" t="s">
        <v>192</v>
      </c>
      <c r="E10" s="67" t="s">
        <v>191</v>
      </c>
      <c r="F10" s="67" t="s">
        <v>190</v>
      </c>
    </row>
    <row r="11" spans="1:6" s="68" customFormat="1" ht="33" customHeight="1" x14ac:dyDescent="0.2">
      <c r="A11" s="135" t="s">
        <v>137</v>
      </c>
      <c r="B11" s="135"/>
      <c r="C11" s="135"/>
      <c r="D11" s="116">
        <f>D15+D198+D637</f>
        <v>39088058</v>
      </c>
      <c r="E11" s="116">
        <f>E15+E198+E637</f>
        <v>41088058</v>
      </c>
      <c r="F11" s="116">
        <f>F15+F198+F637</f>
        <v>2000000</v>
      </c>
    </row>
    <row r="12" spans="1:6" s="68" customFormat="1" ht="33" customHeight="1" x14ac:dyDescent="0.2">
      <c r="A12" s="135" t="s">
        <v>172</v>
      </c>
      <c r="B12" s="135"/>
      <c r="C12" s="135"/>
      <c r="D12" s="116">
        <f>D16+D200+D389+D638+D449</f>
        <v>38281242</v>
      </c>
      <c r="E12" s="116">
        <f>E16+E200+E389+E638+E449</f>
        <v>40070142</v>
      </c>
      <c r="F12" s="116">
        <f>F16+F200+F389+F638+F449</f>
        <v>1788900</v>
      </c>
    </row>
    <row r="13" spans="1:6" s="68" customFormat="1" ht="33" customHeight="1" x14ac:dyDescent="0.2">
      <c r="A13" s="135" t="s">
        <v>173</v>
      </c>
      <c r="B13" s="135"/>
      <c r="C13" s="135"/>
      <c r="D13" s="116">
        <f>D66+D256+D502+D694+D445</f>
        <v>806816</v>
      </c>
      <c r="E13" s="116">
        <f>E66+E256+E502+E694+E445</f>
        <v>1017916</v>
      </c>
      <c r="F13" s="116">
        <f>F66+F256+F502+F694+F445</f>
        <v>211100</v>
      </c>
    </row>
    <row r="14" spans="1:6" s="9" customFormat="1" ht="29.25" customHeight="1" x14ac:dyDescent="0.2">
      <c r="A14" s="136" t="s">
        <v>123</v>
      </c>
      <c r="B14" s="136"/>
      <c r="C14" s="136"/>
      <c r="D14" s="136"/>
      <c r="E14" s="136"/>
      <c r="F14" s="136"/>
    </row>
    <row r="15" spans="1:6" s="51" customFormat="1" ht="18" x14ac:dyDescent="0.25">
      <c r="A15" s="129" t="s">
        <v>153</v>
      </c>
      <c r="B15" s="134"/>
      <c r="C15" s="134"/>
      <c r="D15" s="117">
        <f t="shared" ref="D15" si="0">D16+D66</f>
        <v>8441558</v>
      </c>
      <c r="E15" s="117">
        <f t="shared" ref="E15:F15" si="1">E16+E66</f>
        <v>8441558</v>
      </c>
      <c r="F15" s="117">
        <f t="shared" si="1"/>
        <v>0</v>
      </c>
    </row>
    <row r="16" spans="1:6" s="90" customFormat="1" ht="15.75" x14ac:dyDescent="0.2">
      <c r="A16" s="159" t="s">
        <v>152</v>
      </c>
      <c r="B16" s="160"/>
      <c r="C16" s="160"/>
      <c r="D16" s="8">
        <f t="shared" ref="D16" si="2">D17+D20</f>
        <v>8441558</v>
      </c>
      <c r="E16" s="8">
        <f t="shared" ref="E16:F16" si="3">E17+E20</f>
        <v>8441558</v>
      </c>
      <c r="F16" s="8">
        <f t="shared" si="3"/>
        <v>0</v>
      </c>
    </row>
    <row r="17" spans="1:6" s="9" customFormat="1" ht="18.600000000000001" customHeight="1" x14ac:dyDescent="0.2">
      <c r="A17" s="13" t="s">
        <v>155</v>
      </c>
      <c r="B17" s="19"/>
      <c r="C17" s="20"/>
      <c r="D17" s="105">
        <v>557195</v>
      </c>
      <c r="E17" s="105">
        <v>557195</v>
      </c>
      <c r="F17" s="105">
        <f>D17-E17</f>
        <v>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26" t="s">
        <v>154</v>
      </c>
      <c r="B20" s="126"/>
      <c r="C20" s="126"/>
      <c r="D20" s="59">
        <f t="shared" ref="D20" si="5">D21+D36+D38+D40+D45</f>
        <v>7884363</v>
      </c>
      <c r="E20" s="59">
        <f t="shared" ref="E20:F20" si="6">E21+E36+E38+E40+E45</f>
        <v>7884363</v>
      </c>
      <c r="F20" s="59">
        <f t="shared" si="6"/>
        <v>0</v>
      </c>
    </row>
    <row r="21" spans="1:6" s="9" customFormat="1" x14ac:dyDescent="0.2">
      <c r="A21" s="126" t="s">
        <v>156</v>
      </c>
      <c r="B21" s="126"/>
      <c r="C21" s="126"/>
      <c r="D21" s="59">
        <f t="shared" ref="D21" si="7">SUM(D22:D35)</f>
        <v>6833900</v>
      </c>
      <c r="E21" s="59">
        <f t="shared" ref="E21" si="8">SUM(E22:E35)</f>
        <v>6833900</v>
      </c>
      <c r="F21" s="59">
        <f t="shared" ref="F21" si="9">SUM(F22:F35)</f>
        <v>0</v>
      </c>
    </row>
    <row r="22" spans="1:6" s="9" customFormat="1" ht="18.600000000000001" customHeight="1" x14ac:dyDescent="0.2">
      <c r="A22" s="21"/>
      <c r="B22" s="15" t="s">
        <v>17</v>
      </c>
      <c r="C22" s="16"/>
      <c r="D22" s="107">
        <v>1951326</v>
      </c>
      <c r="E22" s="107">
        <f>1440500+510826</f>
        <v>1951326</v>
      </c>
      <c r="F22" s="107">
        <f>E22-D22</f>
        <v>0</v>
      </c>
    </row>
    <row r="23" spans="1:6" s="9" customFormat="1" x14ac:dyDescent="0.2">
      <c r="A23" s="21"/>
      <c r="B23" s="15" t="s">
        <v>18</v>
      </c>
      <c r="C23" s="16"/>
      <c r="D23" s="60">
        <v>24</v>
      </c>
      <c r="E23" s="60">
        <v>24</v>
      </c>
      <c r="F23" s="107">
        <f t="shared" ref="F23:F35" si="10">D23-E23</f>
        <v>0</v>
      </c>
    </row>
    <row r="24" spans="1:6" s="9" customFormat="1" hidden="1" x14ac:dyDescent="0.2">
      <c r="A24" s="21"/>
      <c r="B24" s="127" t="s">
        <v>19</v>
      </c>
      <c r="C24" s="127"/>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5" t="s">
        <v>21</v>
      </c>
      <c r="C26" s="16"/>
      <c r="D26" s="60">
        <v>4750934</v>
      </c>
      <c r="E26" s="60">
        <v>4750934</v>
      </c>
      <c r="F26" s="107">
        <f t="shared" si="10"/>
        <v>0</v>
      </c>
    </row>
    <row r="27" spans="1:6" s="9" customFormat="1" ht="21.75" customHeight="1" x14ac:dyDescent="0.2">
      <c r="A27" s="30"/>
      <c r="B27" s="122" t="s">
        <v>22</v>
      </c>
      <c r="C27" s="122"/>
      <c r="D27" s="60">
        <v>24</v>
      </c>
      <c r="E27" s="60">
        <v>24</v>
      </c>
      <c r="F27" s="107">
        <f t="shared" si="10"/>
        <v>0</v>
      </c>
    </row>
    <row r="28" spans="1:6" s="9" customFormat="1" ht="27.6" customHeight="1" x14ac:dyDescent="0.2">
      <c r="A28" s="30"/>
      <c r="B28" s="123" t="s">
        <v>23</v>
      </c>
      <c r="C28" s="123"/>
      <c r="D28" s="60">
        <v>342</v>
      </c>
      <c r="E28" s="60">
        <v>342</v>
      </c>
      <c r="F28" s="107">
        <f t="shared" si="10"/>
        <v>0</v>
      </c>
    </row>
    <row r="29" spans="1:6" s="9" customFormat="1" ht="14.25" hidden="1" customHeight="1" x14ac:dyDescent="0.2">
      <c r="A29" s="30"/>
      <c r="B29" s="122" t="s">
        <v>24</v>
      </c>
      <c r="C29" s="122"/>
      <c r="D29" s="60"/>
      <c r="E29" s="60"/>
      <c r="F29" s="107">
        <f t="shared" si="10"/>
        <v>0</v>
      </c>
    </row>
    <row r="30" spans="1:6" s="9" customFormat="1" ht="14.25" hidden="1" customHeight="1" x14ac:dyDescent="0.2">
      <c r="A30" s="30"/>
      <c r="B30" s="121" t="s">
        <v>25</v>
      </c>
      <c r="C30" s="121"/>
      <c r="D30" s="60"/>
      <c r="E30" s="60"/>
      <c r="F30" s="107">
        <f t="shared" si="10"/>
        <v>0</v>
      </c>
    </row>
    <row r="31" spans="1:6" s="9" customFormat="1" ht="14.25" hidden="1" customHeight="1" x14ac:dyDescent="0.2">
      <c r="A31" s="30"/>
      <c r="B31" s="122" t="s">
        <v>26</v>
      </c>
      <c r="C31" s="122"/>
      <c r="D31" s="60"/>
      <c r="E31" s="60"/>
      <c r="F31" s="107">
        <f t="shared" si="10"/>
        <v>0</v>
      </c>
    </row>
    <row r="32" spans="1:6" s="9" customFormat="1" ht="14.25" hidden="1" customHeight="1" x14ac:dyDescent="0.2">
      <c r="A32" s="30"/>
      <c r="B32" s="123" t="s">
        <v>27</v>
      </c>
      <c r="C32" s="123"/>
      <c r="D32" s="60"/>
      <c r="E32" s="60"/>
      <c r="F32" s="107">
        <f t="shared" si="10"/>
        <v>0</v>
      </c>
    </row>
    <row r="33" spans="1:6" s="9" customFormat="1" ht="14.25" hidden="1" customHeight="1" x14ac:dyDescent="0.2">
      <c r="A33" s="30"/>
      <c r="B33" s="123" t="s">
        <v>28</v>
      </c>
      <c r="C33" s="123"/>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1049463</v>
      </c>
      <c r="E40" s="59">
        <f t="shared" ref="E40" si="14">E41+E42+E44</f>
        <v>1049463</v>
      </c>
      <c r="F40" s="59">
        <f t="shared" ref="F40" si="15">F41+F42+F44</f>
        <v>0</v>
      </c>
    </row>
    <row r="41" spans="1:6" s="9" customFormat="1" hidden="1" x14ac:dyDescent="0.2">
      <c r="A41" s="21"/>
      <c r="B41" s="16" t="s">
        <v>35</v>
      </c>
      <c r="C41" s="19"/>
      <c r="D41" s="60"/>
      <c r="E41" s="60"/>
      <c r="F41" s="60"/>
    </row>
    <row r="42" spans="1:6" s="32" customFormat="1" ht="12.75" hidden="1" x14ac:dyDescent="0.25">
      <c r="A42" s="22"/>
      <c r="B42" s="124" t="s">
        <v>92</v>
      </c>
      <c r="C42" s="125"/>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1049463</v>
      </c>
      <c r="E44" s="60">
        <v>1049463</v>
      </c>
      <c r="F44" s="60">
        <f>D44-E44</f>
        <v>0</v>
      </c>
    </row>
    <row r="45" spans="1:6" s="9" customFormat="1" x14ac:dyDescent="0.2">
      <c r="A45" s="126" t="s">
        <v>158</v>
      </c>
      <c r="B45" s="126"/>
      <c r="C45" s="126"/>
      <c r="D45" s="59">
        <f t="shared" ref="D45" si="17">D47+D48+D46</f>
        <v>1000</v>
      </c>
      <c r="E45" s="59">
        <f t="shared" ref="E45" si="18">E47+E48+E46</f>
        <v>1000</v>
      </c>
      <c r="F45" s="59">
        <f t="shared" ref="F45" si="19">F47+F48+F46</f>
        <v>0</v>
      </c>
    </row>
    <row r="46" spans="1:6" s="9" customFormat="1" x14ac:dyDescent="0.2">
      <c r="A46" s="13"/>
      <c r="B46" s="15" t="s">
        <v>39</v>
      </c>
      <c r="C46" s="16"/>
      <c r="D46" s="60">
        <v>1000</v>
      </c>
      <c r="E46" s="60">
        <v>1000</v>
      </c>
      <c r="F46" s="60">
        <f>D46-E46</f>
        <v>0</v>
      </c>
    </row>
    <row r="47" spans="1:6" s="9" customFormat="1" ht="30.6" hidden="1" customHeight="1" x14ac:dyDescent="0.2">
      <c r="A47" s="13"/>
      <c r="B47" s="123" t="s">
        <v>94</v>
      </c>
      <c r="C47" s="123"/>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30" t="s">
        <v>95</v>
      </c>
      <c r="B50" s="130"/>
      <c r="C50" s="130"/>
      <c r="D50" s="63">
        <f t="shared" ref="D50:F51" si="22">D51</f>
        <v>0</v>
      </c>
      <c r="E50" s="63">
        <f t="shared" si="22"/>
        <v>0</v>
      </c>
      <c r="F50" s="63">
        <f t="shared" si="22"/>
        <v>0</v>
      </c>
    </row>
    <row r="51" spans="1:6" s="28" customFormat="1" ht="30.75" hidden="1" customHeight="1" x14ac:dyDescent="0.25">
      <c r="A51" s="38"/>
      <c r="B51" s="131" t="s">
        <v>96</v>
      </c>
      <c r="C51" s="131"/>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2" t="s">
        <v>51</v>
      </c>
      <c r="C54" s="122"/>
      <c r="D54" s="60"/>
      <c r="E54" s="60"/>
      <c r="F54" s="60"/>
    </row>
    <row r="55" spans="1:6" s="28" customFormat="1" ht="23.45" hidden="1" customHeight="1" x14ac:dyDescent="0.2">
      <c r="A55" s="22"/>
      <c r="B55" s="122" t="s">
        <v>52</v>
      </c>
      <c r="C55" s="125"/>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26" t="s">
        <v>54</v>
      </c>
      <c r="B57" s="126"/>
      <c r="C57" s="126"/>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28" t="s">
        <v>98</v>
      </c>
      <c r="C60" s="128"/>
      <c r="D60" s="60"/>
      <c r="E60" s="60"/>
      <c r="F60" s="60"/>
    </row>
    <row r="61" spans="1:6" s="9" customFormat="1" ht="30" hidden="1" customHeight="1" x14ac:dyDescent="0.2">
      <c r="A61" s="126" t="s">
        <v>99</v>
      </c>
      <c r="B61" s="126"/>
      <c r="C61" s="126"/>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3" t="s">
        <v>60</v>
      </c>
      <c r="C63" s="123"/>
      <c r="D63" s="60"/>
      <c r="E63" s="60"/>
      <c r="F63" s="60"/>
    </row>
    <row r="64" spans="1:6" s="9" customFormat="1" ht="18" hidden="1" customHeight="1" x14ac:dyDescent="0.2">
      <c r="A64" s="17"/>
      <c r="B64" s="123" t="s">
        <v>62</v>
      </c>
      <c r="C64" s="123"/>
      <c r="D64" s="60"/>
      <c r="E64" s="60"/>
      <c r="F64" s="60"/>
    </row>
    <row r="65" spans="1:6" s="9" customFormat="1" ht="30.6" hidden="1" customHeight="1" x14ac:dyDescent="0.2">
      <c r="A65" s="17"/>
      <c r="B65" s="122" t="s">
        <v>72</v>
      </c>
      <c r="C65" s="125"/>
      <c r="D65" s="60"/>
      <c r="E65" s="60"/>
      <c r="F65" s="60"/>
    </row>
    <row r="66" spans="1:6" s="51" customFormat="1" ht="18" x14ac:dyDescent="0.25">
      <c r="A66" s="129" t="s">
        <v>159</v>
      </c>
      <c r="B66" s="125"/>
      <c r="C66" s="125"/>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4" t="s">
        <v>104</v>
      </c>
      <c r="C68" s="125"/>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30" t="s">
        <v>107</v>
      </c>
      <c r="B77" s="130"/>
      <c r="C77" s="130"/>
      <c r="D77" s="63">
        <f t="shared" ref="D77" si="41">D78+D80</f>
        <v>0</v>
      </c>
      <c r="E77" s="63">
        <f t="shared" ref="E77" si="42">E78+E80</f>
        <v>0</v>
      </c>
      <c r="F77" s="63">
        <f t="shared" ref="F77" si="43">F78+F80</f>
        <v>0</v>
      </c>
    </row>
    <row r="78" spans="1:6" s="28" customFormat="1" ht="30.75" hidden="1" customHeight="1" x14ac:dyDescent="0.25">
      <c r="A78" s="38"/>
      <c r="B78" s="131" t="s">
        <v>108</v>
      </c>
      <c r="C78" s="131"/>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2" t="s">
        <v>49</v>
      </c>
      <c r="C80" s="122"/>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26" t="s">
        <v>54</v>
      </c>
      <c r="B82" s="126"/>
      <c r="C82" s="126"/>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28" t="s">
        <v>56</v>
      </c>
      <c r="C84" s="128"/>
      <c r="D84" s="64"/>
      <c r="E84" s="64"/>
      <c r="F84" s="64"/>
    </row>
    <row r="85" spans="1:6" s="25" customFormat="1" ht="15" hidden="1" customHeight="1" x14ac:dyDescent="0.2">
      <c r="A85" s="26"/>
      <c r="B85" s="144" t="s">
        <v>57</v>
      </c>
      <c r="C85" s="144"/>
      <c r="D85" s="64"/>
      <c r="E85" s="64"/>
      <c r="F85" s="64"/>
    </row>
    <row r="86" spans="1:6" s="25" customFormat="1" ht="65.45" hidden="1" customHeight="1" x14ac:dyDescent="0.25">
      <c r="A86" s="26"/>
      <c r="B86" s="145" t="s">
        <v>58</v>
      </c>
      <c r="C86" s="137"/>
      <c r="D86" s="64"/>
      <c r="E86" s="64"/>
      <c r="F86" s="64"/>
    </row>
    <row r="87" spans="1:6" s="9" customFormat="1" ht="31.5" hidden="1" customHeight="1" x14ac:dyDescent="0.2">
      <c r="A87" s="126" t="s">
        <v>110</v>
      </c>
      <c r="B87" s="126"/>
      <c r="C87" s="126"/>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3" t="s">
        <v>61</v>
      </c>
      <c r="C88" s="123"/>
      <c r="D88" s="60"/>
      <c r="E88" s="60"/>
      <c r="F88" s="60"/>
    </row>
    <row r="89" spans="1:6" s="9" customFormat="1" ht="30.75" hidden="1" customHeight="1" x14ac:dyDescent="0.2">
      <c r="A89" s="17"/>
      <c r="B89" s="123" t="s">
        <v>63</v>
      </c>
      <c r="C89" s="123"/>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3" t="s">
        <v>67</v>
      </c>
      <c r="C93" s="123"/>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3" t="s">
        <v>71</v>
      </c>
      <c r="C97" s="123"/>
      <c r="D97" s="64"/>
      <c r="E97" s="64"/>
      <c r="F97" s="64"/>
    </row>
    <row r="98" spans="1:6" s="9" customFormat="1" ht="31.5" hidden="1" customHeight="1" x14ac:dyDescent="0.2">
      <c r="A98" s="17"/>
      <c r="B98" s="122" t="s">
        <v>111</v>
      </c>
      <c r="C98" s="141"/>
      <c r="D98" s="64"/>
      <c r="E98" s="64"/>
      <c r="F98" s="64"/>
    </row>
    <row r="99" spans="1:6" s="9" customFormat="1" ht="42" hidden="1" customHeight="1" x14ac:dyDescent="0.2">
      <c r="A99" s="140" t="s">
        <v>112</v>
      </c>
      <c r="B99" s="140"/>
      <c r="C99" s="140"/>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3" t="s">
        <v>113</v>
      </c>
      <c r="C100" s="123"/>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2" t="s">
        <v>114</v>
      </c>
      <c r="C103" s="142"/>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3" t="s">
        <v>115</v>
      </c>
      <c r="C106" s="143"/>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3" t="s">
        <v>116</v>
      </c>
      <c r="C109" s="123"/>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3" t="s">
        <v>117</v>
      </c>
      <c r="C114" s="123"/>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3" t="s">
        <v>118</v>
      </c>
      <c r="C117" s="123"/>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3" t="s">
        <v>119</v>
      </c>
      <c r="C122" s="123"/>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3" t="s">
        <v>120</v>
      </c>
      <c r="C127" s="123"/>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3" t="s">
        <v>121</v>
      </c>
      <c r="C132" s="123"/>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3" t="s">
        <v>77</v>
      </c>
      <c r="C137" s="123"/>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2" t="s">
        <v>78</v>
      </c>
      <c r="C142" s="122"/>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32" t="s">
        <v>122</v>
      </c>
      <c r="C147" s="132"/>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32" t="s">
        <v>79</v>
      </c>
      <c r="C151" s="132"/>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32" t="s">
        <v>80</v>
      </c>
      <c r="C156" s="132"/>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0" t="s">
        <v>81</v>
      </c>
      <c r="B161" s="137"/>
      <c r="C161" s="137"/>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2" t="s">
        <v>82</v>
      </c>
      <c r="C162" s="137"/>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38" t="s">
        <v>83</v>
      </c>
      <c r="C166" s="139"/>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38" t="s">
        <v>84</v>
      </c>
      <c r="C170" s="139"/>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32" t="s">
        <v>85</v>
      </c>
      <c r="C174" s="133"/>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32" t="s">
        <v>86</v>
      </c>
      <c r="C178" s="133"/>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32" t="s">
        <v>87</v>
      </c>
      <c r="C182" s="133"/>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32" t="s">
        <v>88</v>
      </c>
      <c r="C186" s="133"/>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32" t="s">
        <v>89</v>
      </c>
      <c r="C190" s="133"/>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32" t="s">
        <v>90</v>
      </c>
      <c r="C193" s="133"/>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36" t="s">
        <v>124</v>
      </c>
      <c r="B197" s="136"/>
      <c r="C197" s="136"/>
      <c r="D197" s="136"/>
      <c r="E197" s="136"/>
      <c r="F197" s="136"/>
    </row>
    <row r="198" spans="1:6" s="9" customFormat="1" ht="15.75" customHeight="1" x14ac:dyDescent="0.2">
      <c r="A198" s="129" t="s">
        <v>153</v>
      </c>
      <c r="B198" s="134"/>
      <c r="C198" s="134"/>
      <c r="D198" s="117">
        <f>D199+D388+D448</f>
        <v>22320000</v>
      </c>
      <c r="E198" s="117">
        <f>E199+E388+E448</f>
        <v>24320000</v>
      </c>
      <c r="F198" s="117">
        <f>F199+F388+F448</f>
        <v>2000000</v>
      </c>
    </row>
    <row r="199" spans="1:6" s="9" customFormat="1" ht="35.450000000000003" customHeight="1" x14ac:dyDescent="0.2">
      <c r="A199" s="152" t="s">
        <v>164</v>
      </c>
      <c r="B199" s="153"/>
      <c r="C199" s="153"/>
      <c r="D199" s="118">
        <f>D200+D256</f>
        <v>14750000</v>
      </c>
      <c r="E199" s="118">
        <f>E200+E256</f>
        <v>14750000</v>
      </c>
      <c r="F199" s="118">
        <f>F200+F256</f>
        <v>0</v>
      </c>
    </row>
    <row r="200" spans="1:6" s="51" customFormat="1" ht="18" x14ac:dyDescent="0.25">
      <c r="A200" s="129" t="s">
        <v>160</v>
      </c>
      <c r="B200" s="125"/>
      <c r="C200" s="125"/>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26" t="s">
        <v>161</v>
      </c>
      <c r="B212" s="126"/>
      <c r="C212" s="126"/>
      <c r="D212" s="59">
        <f t="shared" ref="D212:F212" si="143">D213</f>
        <v>350000</v>
      </c>
      <c r="E212" s="59">
        <f t="shared" si="143"/>
        <v>350000</v>
      </c>
      <c r="F212" s="59">
        <f t="shared" si="143"/>
        <v>0</v>
      </c>
    </row>
    <row r="213" spans="1:6" s="9" customFormat="1" x14ac:dyDescent="0.2">
      <c r="A213" s="126" t="s">
        <v>156</v>
      </c>
      <c r="B213" s="126"/>
      <c r="C213" s="126"/>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27" t="s">
        <v>19</v>
      </c>
      <c r="C216" s="127"/>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2" t="s">
        <v>22</v>
      </c>
      <c r="C219" s="122"/>
      <c r="D219" s="60"/>
      <c r="E219" s="60"/>
      <c r="F219" s="60"/>
    </row>
    <row r="220" spans="1:6" s="9" customFormat="1" ht="27.6" hidden="1" customHeight="1" x14ac:dyDescent="0.2">
      <c r="A220" s="30"/>
      <c r="B220" s="123" t="s">
        <v>23</v>
      </c>
      <c r="C220" s="123"/>
      <c r="D220" s="60"/>
      <c r="E220" s="60"/>
      <c r="F220" s="60"/>
    </row>
    <row r="221" spans="1:6" s="9" customFormat="1" ht="26.45" customHeight="1" x14ac:dyDescent="0.2">
      <c r="A221" s="30"/>
      <c r="B221" s="122" t="s">
        <v>24</v>
      </c>
      <c r="C221" s="122"/>
      <c r="D221" s="60">
        <v>200000</v>
      </c>
      <c r="E221" s="60">
        <v>200000</v>
      </c>
      <c r="F221" s="60">
        <f>D221-E221</f>
        <v>0</v>
      </c>
    </row>
    <row r="222" spans="1:6" s="9" customFormat="1" ht="18.600000000000001" hidden="1" customHeight="1" x14ac:dyDescent="0.2">
      <c r="A222" s="30"/>
      <c r="B222" s="121" t="s">
        <v>25</v>
      </c>
      <c r="C222" s="121"/>
      <c r="D222" s="60"/>
      <c r="E222" s="60"/>
      <c r="F222" s="60">
        <f t="shared" ref="F222:F227" si="147">D222-E222</f>
        <v>0</v>
      </c>
    </row>
    <row r="223" spans="1:6" s="9" customFormat="1" ht="27.6" hidden="1" customHeight="1" x14ac:dyDescent="0.2">
      <c r="A223" s="30"/>
      <c r="B223" s="122" t="s">
        <v>26</v>
      </c>
      <c r="C223" s="122"/>
      <c r="D223" s="60"/>
      <c r="E223" s="60"/>
      <c r="F223" s="60">
        <f t="shared" si="147"/>
        <v>0</v>
      </c>
    </row>
    <row r="224" spans="1:6" s="9" customFormat="1" ht="30" hidden="1" customHeight="1" x14ac:dyDescent="0.2">
      <c r="A224" s="30"/>
      <c r="B224" s="123" t="s">
        <v>27</v>
      </c>
      <c r="C224" s="123"/>
      <c r="D224" s="60"/>
      <c r="E224" s="60"/>
      <c r="F224" s="60">
        <f t="shared" si="147"/>
        <v>0</v>
      </c>
    </row>
    <row r="225" spans="1:6" s="9" customFormat="1" ht="28.15" hidden="1" customHeight="1" x14ac:dyDescent="0.2">
      <c r="A225" s="30"/>
      <c r="B225" s="123" t="s">
        <v>28</v>
      </c>
      <c r="C225" s="123"/>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150000</v>
      </c>
      <c r="F227" s="60">
        <f t="shared" si="147"/>
        <v>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4" t="s">
        <v>92</v>
      </c>
      <c r="C234" s="125"/>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26" t="s">
        <v>93</v>
      </c>
      <c r="B237" s="126"/>
      <c r="C237" s="126"/>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3" t="s">
        <v>94</v>
      </c>
      <c r="C239" s="123"/>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30" t="s">
        <v>95</v>
      </c>
      <c r="B242" s="130"/>
      <c r="C242" s="130"/>
      <c r="D242" s="63"/>
      <c r="E242" s="63"/>
      <c r="F242" s="63"/>
    </row>
    <row r="243" spans="1:6" s="28" customFormat="1" ht="30.75" hidden="1" customHeight="1" x14ac:dyDescent="0.25">
      <c r="A243" s="38"/>
      <c r="B243" s="131" t="s">
        <v>96</v>
      </c>
      <c r="C243" s="131"/>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2" t="s">
        <v>51</v>
      </c>
      <c r="C246" s="122"/>
      <c r="D246" s="61"/>
      <c r="E246" s="61"/>
      <c r="F246" s="61"/>
    </row>
    <row r="247" spans="1:6" s="28" customFormat="1" ht="23.45" hidden="1" customHeight="1" x14ac:dyDescent="0.2">
      <c r="A247" s="22"/>
      <c r="B247" s="122" t="s">
        <v>52</v>
      </c>
      <c r="C247" s="125"/>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28" t="s">
        <v>98</v>
      </c>
      <c r="C251" s="128"/>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3" t="s">
        <v>60</v>
      </c>
      <c r="C253" s="123"/>
      <c r="D253" s="61"/>
      <c r="E253" s="61"/>
      <c r="F253" s="61"/>
    </row>
    <row r="254" spans="1:6" s="9" customFormat="1" ht="18" hidden="1" customHeight="1" x14ac:dyDescent="0.2">
      <c r="A254" s="17"/>
      <c r="B254" s="123" t="s">
        <v>62</v>
      </c>
      <c r="C254" s="123"/>
      <c r="D254" s="60"/>
      <c r="E254" s="60"/>
      <c r="F254" s="60"/>
    </row>
    <row r="255" spans="1:6" s="9" customFormat="1" ht="30.6" hidden="1" customHeight="1" x14ac:dyDescent="0.2">
      <c r="A255" s="17"/>
      <c r="B255" s="122" t="s">
        <v>72</v>
      </c>
      <c r="C255" s="125"/>
      <c r="D255" s="61"/>
      <c r="E255" s="61"/>
      <c r="F255" s="61"/>
    </row>
    <row r="256" spans="1:6" s="51" customFormat="1" ht="18" x14ac:dyDescent="0.25">
      <c r="A256" s="129" t="s">
        <v>159</v>
      </c>
      <c r="B256" s="125"/>
      <c r="C256" s="125"/>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4" t="s">
        <v>104</v>
      </c>
      <c r="C261" s="125"/>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hidden="1" customHeight="1" x14ac:dyDescent="0.2">
      <c r="A263" s="13" t="s">
        <v>177</v>
      </c>
      <c r="B263" s="14"/>
      <c r="C263" s="14"/>
      <c r="D263" s="59">
        <f t="shared" ref="D263:F263" si="160">D264</f>
        <v>0</v>
      </c>
      <c r="E263" s="59">
        <f t="shared" si="160"/>
        <v>0</v>
      </c>
      <c r="F263" s="59">
        <f t="shared" si="160"/>
        <v>0</v>
      </c>
    </row>
    <row r="264" spans="1:6" s="9" customFormat="1" ht="16.149999999999999" hidden="1"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30" t="s">
        <v>107</v>
      </c>
      <c r="B270" s="130"/>
      <c r="C270" s="130"/>
      <c r="D270" s="63">
        <f t="shared" ref="D270" si="166">D271+D273</f>
        <v>0</v>
      </c>
      <c r="E270" s="63">
        <f t="shared" ref="E270" si="167">E271+E273</f>
        <v>0</v>
      </c>
      <c r="F270" s="63">
        <f t="shared" ref="F270" si="168">F271+F273</f>
        <v>0</v>
      </c>
    </row>
    <row r="271" spans="1:6" s="28" customFormat="1" ht="30.75" hidden="1" customHeight="1" x14ac:dyDescent="0.25">
      <c r="A271" s="38"/>
      <c r="B271" s="131" t="s">
        <v>108</v>
      </c>
      <c r="C271" s="131"/>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2" t="s">
        <v>49</v>
      </c>
      <c r="C273" s="122"/>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28" t="s">
        <v>56</v>
      </c>
      <c r="C275" s="128"/>
      <c r="D275" s="64"/>
      <c r="E275" s="64"/>
      <c r="F275" s="64"/>
    </row>
    <row r="276" spans="1:6" s="25" customFormat="1" ht="15" hidden="1" customHeight="1" x14ac:dyDescent="0.2">
      <c r="A276" s="26"/>
      <c r="B276" s="144" t="s">
        <v>57</v>
      </c>
      <c r="C276" s="144"/>
      <c r="D276" s="64"/>
      <c r="E276" s="64"/>
      <c r="F276" s="64"/>
    </row>
    <row r="277" spans="1:6" s="25" customFormat="1" ht="65.45" hidden="1" customHeight="1" x14ac:dyDescent="0.25">
      <c r="A277" s="26"/>
      <c r="B277" s="145" t="s">
        <v>58</v>
      </c>
      <c r="C277" s="137"/>
      <c r="D277" s="64"/>
      <c r="E277" s="64"/>
      <c r="F277" s="64"/>
    </row>
    <row r="278" spans="1:6" s="9" customFormat="1" ht="14.25" customHeight="1" x14ac:dyDescent="0.2">
      <c r="A278" s="156" t="s">
        <v>162</v>
      </c>
      <c r="B278" s="157"/>
      <c r="C278" s="158"/>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4" t="s">
        <v>61</v>
      </c>
      <c r="C279" s="155"/>
      <c r="D279" s="60"/>
      <c r="E279" s="60"/>
      <c r="F279" s="60"/>
    </row>
    <row r="280" spans="1:6" s="9" customFormat="1" ht="30.75" hidden="1" customHeight="1" x14ac:dyDescent="0.2">
      <c r="A280" s="17"/>
      <c r="B280" s="123" t="s">
        <v>63</v>
      </c>
      <c r="C280" s="123"/>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3" t="s">
        <v>67</v>
      </c>
      <c r="C284" s="123"/>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4" t="s">
        <v>71</v>
      </c>
      <c r="C288" s="155"/>
      <c r="D288" s="64">
        <v>0</v>
      </c>
      <c r="E288" s="64">
        <v>0</v>
      </c>
      <c r="F288" s="64">
        <f>D288-E288</f>
        <v>0</v>
      </c>
    </row>
    <row r="289" spans="1:6" s="9" customFormat="1" ht="31.5" hidden="1" customHeight="1" x14ac:dyDescent="0.2">
      <c r="A289" s="17"/>
      <c r="B289" s="122" t="s">
        <v>111</v>
      </c>
      <c r="C289" s="141"/>
      <c r="D289" s="64"/>
      <c r="E289" s="64"/>
      <c r="F289" s="64"/>
    </row>
    <row r="290" spans="1:6" s="9" customFormat="1" ht="42" hidden="1" customHeight="1" x14ac:dyDescent="0.2">
      <c r="A290" s="140" t="s">
        <v>112</v>
      </c>
      <c r="B290" s="140"/>
      <c r="C290" s="140"/>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3" t="s">
        <v>113</v>
      </c>
      <c r="C291" s="123"/>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2" t="s">
        <v>114</v>
      </c>
      <c r="C294" s="142"/>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3" t="s">
        <v>115</v>
      </c>
      <c r="C297" s="143"/>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3" t="s">
        <v>116</v>
      </c>
      <c r="C300" s="123"/>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3" t="s">
        <v>117</v>
      </c>
      <c r="C305" s="123"/>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3" t="s">
        <v>118</v>
      </c>
      <c r="C308" s="123"/>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3" t="s">
        <v>119</v>
      </c>
      <c r="C313" s="123"/>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3" t="s">
        <v>120</v>
      </c>
      <c r="C318" s="123"/>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3" t="s">
        <v>121</v>
      </c>
      <c r="C323" s="123"/>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3" t="s">
        <v>77</v>
      </c>
      <c r="C328" s="123"/>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2" t="s">
        <v>78</v>
      </c>
      <c r="C333" s="122"/>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32" t="s">
        <v>122</v>
      </c>
      <c r="C338" s="132"/>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32" t="s">
        <v>79</v>
      </c>
      <c r="C342" s="132"/>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32" t="s">
        <v>80</v>
      </c>
      <c r="C347" s="132"/>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0" t="s">
        <v>81</v>
      </c>
      <c r="B352" s="137"/>
      <c r="C352" s="137"/>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2" t="s">
        <v>82</v>
      </c>
      <c r="C353" s="137"/>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38" t="s">
        <v>83</v>
      </c>
      <c r="C357" s="139"/>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38" t="s">
        <v>84</v>
      </c>
      <c r="C361" s="139"/>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32" t="s">
        <v>85</v>
      </c>
      <c r="C365" s="133"/>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32" t="s">
        <v>86</v>
      </c>
      <c r="C369" s="133"/>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32" t="s">
        <v>87</v>
      </c>
      <c r="C373" s="133"/>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32" t="s">
        <v>88</v>
      </c>
      <c r="C377" s="133"/>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32" t="s">
        <v>89</v>
      </c>
      <c r="C381" s="133"/>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32" t="s">
        <v>90</v>
      </c>
      <c r="C384" s="133"/>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52" t="s">
        <v>163</v>
      </c>
      <c r="B388" s="153"/>
      <c r="C388" s="153"/>
      <c r="D388" s="118">
        <f>D389+D445</f>
        <v>3000000</v>
      </c>
      <c r="E388" s="118">
        <f>E389+E445</f>
        <v>4100000</v>
      </c>
      <c r="F388" s="118">
        <f>F389+F445</f>
        <v>1100000</v>
      </c>
    </row>
    <row r="389" spans="1:6" s="51" customFormat="1" ht="18" x14ac:dyDescent="0.25">
      <c r="A389" s="129" t="s">
        <v>160</v>
      </c>
      <c r="B389" s="125"/>
      <c r="C389" s="125"/>
      <c r="D389" s="8">
        <f t="shared" ref="D389" si="244">D401+D440</f>
        <v>3000000</v>
      </c>
      <c r="E389" s="8">
        <f t="shared" ref="E389:F389" si="245">E401+E440</f>
        <v>3900000</v>
      </c>
      <c r="F389" s="8">
        <f t="shared" si="245"/>
        <v>900000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26" t="s">
        <v>161</v>
      </c>
      <c r="B401" s="126"/>
      <c r="C401" s="126"/>
      <c r="D401" s="59">
        <f t="shared" ref="D401" si="246">D402+D426</f>
        <v>0</v>
      </c>
      <c r="E401" s="59">
        <f t="shared" ref="E401:F401" si="247">E402+E426</f>
        <v>100000</v>
      </c>
      <c r="F401" s="59">
        <f t="shared" si="247"/>
        <v>100000</v>
      </c>
    </row>
    <row r="402" spans="1:6" s="9" customFormat="1" x14ac:dyDescent="0.2">
      <c r="A402" s="126" t="s">
        <v>156</v>
      </c>
      <c r="B402" s="126"/>
      <c r="C402" s="126"/>
      <c r="D402" s="59">
        <f t="shared" ref="D402" si="248">SUM(D403:D416)</f>
        <v>0</v>
      </c>
      <c r="E402" s="59">
        <f t="shared" ref="E402" si="249">SUM(E403:E416)</f>
        <v>80000</v>
      </c>
      <c r="F402" s="59">
        <f t="shared" ref="F402" si="250">SUM(F403:F416)</f>
        <v>80000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27" t="s">
        <v>19</v>
      </c>
      <c r="C405" s="127"/>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2" t="s">
        <v>22</v>
      </c>
      <c r="C408" s="122"/>
      <c r="D408" s="60"/>
      <c r="E408" s="60"/>
      <c r="F408" s="60"/>
    </row>
    <row r="409" spans="1:6" s="9" customFormat="1" ht="27.6" hidden="1" customHeight="1" x14ac:dyDescent="0.2">
      <c r="A409" s="30"/>
      <c r="B409" s="123" t="s">
        <v>23</v>
      </c>
      <c r="C409" s="123"/>
      <c r="D409" s="60"/>
      <c r="E409" s="60"/>
      <c r="F409" s="60"/>
    </row>
    <row r="410" spans="1:6" s="9" customFormat="1" ht="26.45" customHeight="1" x14ac:dyDescent="0.2">
      <c r="A410" s="30"/>
      <c r="B410" s="122" t="s">
        <v>24</v>
      </c>
      <c r="C410" s="122"/>
      <c r="D410" s="60">
        <v>0</v>
      </c>
      <c r="E410" s="60">
        <v>80000</v>
      </c>
      <c r="F410" s="60">
        <f>E410-D410</f>
        <v>80000</v>
      </c>
    </row>
    <row r="411" spans="1:6" s="9" customFormat="1" ht="18.600000000000001" hidden="1" customHeight="1" x14ac:dyDescent="0.2">
      <c r="A411" s="30"/>
      <c r="B411" s="121" t="s">
        <v>25</v>
      </c>
      <c r="C411" s="121"/>
      <c r="D411" s="60"/>
      <c r="E411" s="60"/>
      <c r="F411" s="60"/>
    </row>
    <row r="412" spans="1:6" s="9" customFormat="1" ht="27.6" hidden="1" customHeight="1" x14ac:dyDescent="0.2">
      <c r="A412" s="30"/>
      <c r="B412" s="122" t="s">
        <v>26</v>
      </c>
      <c r="C412" s="122"/>
      <c r="D412" s="60"/>
      <c r="E412" s="60"/>
      <c r="F412" s="60"/>
    </row>
    <row r="413" spans="1:6" s="9" customFormat="1" ht="30" hidden="1" customHeight="1" x14ac:dyDescent="0.2">
      <c r="A413" s="30"/>
      <c r="B413" s="123" t="s">
        <v>27</v>
      </c>
      <c r="C413" s="123"/>
      <c r="D413" s="60"/>
      <c r="E413" s="60"/>
      <c r="F413" s="60"/>
    </row>
    <row r="414" spans="1:6" s="9" customFormat="1" ht="28.15" hidden="1" customHeight="1" x14ac:dyDescent="0.2">
      <c r="A414" s="30"/>
      <c r="B414" s="123" t="s">
        <v>28</v>
      </c>
      <c r="C414" s="123"/>
      <c r="D414" s="60"/>
      <c r="E414" s="60"/>
      <c r="F414" s="60"/>
    </row>
    <row r="415" spans="1:6" s="9" customFormat="1" ht="18.600000000000001" hidden="1" customHeight="1" x14ac:dyDescent="0.2">
      <c r="A415" s="30"/>
      <c r="B415" s="15" t="s">
        <v>29</v>
      </c>
      <c r="C415" s="16"/>
      <c r="D415" s="60"/>
      <c r="E415" s="60"/>
      <c r="F415" s="60"/>
    </row>
    <row r="416" spans="1:6" s="9" customFormat="1" ht="18.600000000000001" hidden="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4" t="s">
        <v>92</v>
      </c>
      <c r="C423" s="125"/>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x14ac:dyDescent="0.2">
      <c r="A426" s="126" t="s">
        <v>158</v>
      </c>
      <c r="B426" s="126"/>
      <c r="C426" s="126"/>
      <c r="D426" s="59">
        <f t="shared" ref="D426" si="251">D428+D429+D427</f>
        <v>0</v>
      </c>
      <c r="E426" s="59">
        <f t="shared" ref="E426" si="252">E428+E429+E427</f>
        <v>20000</v>
      </c>
      <c r="F426" s="59">
        <f t="shared" ref="F426" si="253">F428+F429+F427</f>
        <v>20000</v>
      </c>
    </row>
    <row r="427" spans="1:6" s="9" customFormat="1" ht="18.600000000000001" customHeight="1" x14ac:dyDescent="0.2">
      <c r="A427" s="13"/>
      <c r="B427" s="15" t="s">
        <v>39</v>
      </c>
      <c r="C427" s="16"/>
      <c r="D427" s="61">
        <v>0</v>
      </c>
      <c r="E427" s="61">
        <v>20000</v>
      </c>
      <c r="F427" s="61">
        <f>E427-D427</f>
        <v>20000</v>
      </c>
    </row>
    <row r="428" spans="1:6" s="9" customFormat="1" ht="30.6" hidden="1" customHeight="1" x14ac:dyDescent="0.2">
      <c r="A428" s="13"/>
      <c r="B428" s="123" t="s">
        <v>94</v>
      </c>
      <c r="C428" s="123"/>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30" t="s">
        <v>95</v>
      </c>
      <c r="B431" s="130"/>
      <c r="C431" s="130"/>
      <c r="D431" s="63"/>
      <c r="E431" s="63"/>
      <c r="F431" s="63"/>
    </row>
    <row r="432" spans="1:6" s="28" customFormat="1" ht="30.75" hidden="1" customHeight="1" x14ac:dyDescent="0.25">
      <c r="A432" s="38"/>
      <c r="B432" s="131" t="s">
        <v>96</v>
      </c>
      <c r="C432" s="131"/>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2" t="s">
        <v>51</v>
      </c>
      <c r="C435" s="122"/>
      <c r="D435" s="61"/>
      <c r="E435" s="61"/>
      <c r="F435" s="61"/>
    </row>
    <row r="436" spans="1:8" s="28" customFormat="1" ht="23.45" hidden="1" customHeight="1" x14ac:dyDescent="0.2">
      <c r="A436" s="22"/>
      <c r="B436" s="122" t="s">
        <v>52</v>
      </c>
      <c r="C436" s="125"/>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28" t="s">
        <v>98</v>
      </c>
      <c r="C439" s="128"/>
      <c r="D439" s="61"/>
      <c r="E439" s="61"/>
      <c r="F439" s="61"/>
    </row>
    <row r="440" spans="1:8" s="9" customFormat="1" x14ac:dyDescent="0.2">
      <c r="A440" s="126" t="s">
        <v>162</v>
      </c>
      <c r="B440" s="126"/>
      <c r="C440" s="126"/>
      <c r="D440" s="59">
        <f t="shared" ref="D440" si="254">D441+D442+D443+D444</f>
        <v>3000000</v>
      </c>
      <c r="E440" s="59">
        <f t="shared" ref="E440" si="255">E441+E442+E443+E444</f>
        <v>3800000</v>
      </c>
      <c r="F440" s="59">
        <f t="shared" ref="F440" si="256">F441+F442+F443+F444</f>
        <v>800000</v>
      </c>
    </row>
    <row r="441" spans="1:8" s="9" customFormat="1" x14ac:dyDescent="0.2">
      <c r="A441" s="17"/>
      <c r="B441" s="15" t="s">
        <v>59</v>
      </c>
      <c r="C441" s="16"/>
      <c r="D441" s="60">
        <v>3000000</v>
      </c>
      <c r="E441" s="60">
        <v>3800000</v>
      </c>
      <c r="F441" s="60">
        <f>E441-D441</f>
        <v>800000</v>
      </c>
      <c r="H441" s="109"/>
    </row>
    <row r="442" spans="1:8" s="9" customFormat="1" ht="39" hidden="1" customHeight="1" x14ac:dyDescent="0.2">
      <c r="A442" s="17"/>
      <c r="B442" s="123" t="s">
        <v>60</v>
      </c>
      <c r="C442" s="123"/>
      <c r="D442" s="61"/>
      <c r="E442" s="61"/>
      <c r="F442" s="61"/>
    </row>
    <row r="443" spans="1:8" s="9" customFormat="1" ht="18" hidden="1" customHeight="1" x14ac:dyDescent="0.2">
      <c r="A443" s="17"/>
      <c r="B443" s="123" t="s">
        <v>62</v>
      </c>
      <c r="C443" s="123"/>
      <c r="D443" s="60"/>
      <c r="E443" s="60"/>
      <c r="F443" s="60"/>
    </row>
    <row r="444" spans="1:8" s="9" customFormat="1" ht="30.6" hidden="1" customHeight="1" x14ac:dyDescent="0.2">
      <c r="A444" s="17"/>
      <c r="B444" s="122" t="s">
        <v>72</v>
      </c>
      <c r="C444" s="125"/>
      <c r="D444" s="61"/>
      <c r="E444" s="61"/>
      <c r="F444" s="61"/>
    </row>
    <row r="445" spans="1:8" s="51" customFormat="1" ht="18" x14ac:dyDescent="0.25">
      <c r="A445" s="129" t="s">
        <v>165</v>
      </c>
      <c r="B445" s="125"/>
      <c r="C445" s="125"/>
      <c r="D445" s="58">
        <f>D446</f>
        <v>0</v>
      </c>
      <c r="E445" s="58">
        <f t="shared" ref="E445:F445" si="257">E446</f>
        <v>200000</v>
      </c>
      <c r="F445" s="58">
        <f t="shared" si="257"/>
        <v>200000</v>
      </c>
    </row>
    <row r="446" spans="1:8" s="9" customFormat="1" x14ac:dyDescent="0.2">
      <c r="A446" s="126" t="s">
        <v>162</v>
      </c>
      <c r="B446" s="126"/>
      <c r="C446" s="126"/>
      <c r="D446" s="59">
        <f>D447</f>
        <v>0</v>
      </c>
      <c r="E446" s="59">
        <f>E447</f>
        <v>200000</v>
      </c>
      <c r="F446" s="59">
        <f>F447</f>
        <v>200000</v>
      </c>
    </row>
    <row r="447" spans="1:8" s="9" customFormat="1" x14ac:dyDescent="0.2">
      <c r="A447" s="17"/>
      <c r="B447" s="15" t="s">
        <v>59</v>
      </c>
      <c r="C447" s="16"/>
      <c r="D447" s="60">
        <v>0</v>
      </c>
      <c r="E447" s="60">
        <v>200000</v>
      </c>
      <c r="F447" s="60">
        <f>E447-D447</f>
        <v>200000</v>
      </c>
      <c r="H447" s="109"/>
    </row>
    <row r="448" spans="1:8" s="9" customFormat="1" ht="35.450000000000003" customHeight="1" x14ac:dyDescent="0.2">
      <c r="A448" s="146" t="s">
        <v>185</v>
      </c>
      <c r="B448" s="147"/>
      <c r="C448" s="148"/>
      <c r="D448" s="118">
        <f>D449+D559</f>
        <v>4570000</v>
      </c>
      <c r="E448" s="118">
        <f>E449+E559</f>
        <v>5470000</v>
      </c>
      <c r="F448" s="118">
        <f>F449+F559</f>
        <v>900000</v>
      </c>
    </row>
    <row r="449" spans="1:6" s="51" customFormat="1" ht="18" customHeight="1" x14ac:dyDescent="0.25">
      <c r="A449" s="149" t="s">
        <v>160</v>
      </c>
      <c r="B449" s="150"/>
      <c r="C449" s="151"/>
      <c r="D449" s="8">
        <f>D461+D500</f>
        <v>4570000</v>
      </c>
      <c r="E449" s="8">
        <f>E461+E500</f>
        <v>5470000</v>
      </c>
      <c r="F449" s="8">
        <f>F461+F500</f>
        <v>900000</v>
      </c>
    </row>
    <row r="450" spans="1:6" s="9" customFormat="1" ht="18.600000000000001" hidden="1" customHeight="1" x14ac:dyDescent="0.2">
      <c r="A450" s="13" t="s">
        <v>6</v>
      </c>
      <c r="B450" s="19"/>
      <c r="C450" s="115"/>
      <c r="D450" s="59"/>
      <c r="E450" s="59"/>
      <c r="F450" s="59"/>
    </row>
    <row r="451" spans="1:6" s="9" customFormat="1" ht="18.600000000000001" hidden="1" customHeight="1" x14ac:dyDescent="0.2">
      <c r="A451" s="13" t="s">
        <v>7</v>
      </c>
      <c r="B451" s="16"/>
      <c r="C451" s="115"/>
      <c r="D451" s="59"/>
      <c r="E451" s="59"/>
      <c r="F451" s="59"/>
    </row>
    <row r="452" spans="1:6" s="9" customFormat="1" ht="16.899999999999999" hidden="1" customHeight="1" x14ac:dyDescent="0.2">
      <c r="A452" s="21"/>
      <c r="B452" s="15" t="s">
        <v>8</v>
      </c>
      <c r="C452" s="16"/>
      <c r="D452" s="59"/>
      <c r="E452" s="59"/>
      <c r="F452" s="59"/>
    </row>
    <row r="453" spans="1:6" s="25" customFormat="1" ht="18" hidden="1" customHeight="1" x14ac:dyDescent="0.2">
      <c r="A453" s="22"/>
      <c r="B453" s="23"/>
      <c r="C453" s="24" t="s">
        <v>9</v>
      </c>
      <c r="D453" s="60"/>
      <c r="E453" s="60"/>
      <c r="F453" s="60"/>
    </row>
    <row r="454" spans="1:6" s="9" customFormat="1" ht="13.9" hidden="1" customHeight="1" x14ac:dyDescent="0.2">
      <c r="A454" s="21"/>
      <c r="B454" s="15" t="s">
        <v>10</v>
      </c>
      <c r="C454" s="16"/>
      <c r="D454" s="62"/>
      <c r="E454" s="62"/>
      <c r="F454" s="62"/>
    </row>
    <row r="455" spans="1:6" s="9" customFormat="1" ht="19.149999999999999" hidden="1" customHeight="1" x14ac:dyDescent="0.2">
      <c r="A455" s="21"/>
      <c r="B455" s="15"/>
      <c r="C455" s="16" t="s">
        <v>11</v>
      </c>
      <c r="D455" s="60"/>
      <c r="E455" s="60"/>
      <c r="F455" s="60"/>
    </row>
    <row r="456" spans="1:6" s="28" customFormat="1" ht="26.25" hidden="1" customHeight="1" x14ac:dyDescent="0.25">
      <c r="A456" s="26"/>
      <c r="B456" s="23"/>
      <c r="C456" s="27" t="s">
        <v>12</v>
      </c>
      <c r="D456" s="61"/>
      <c r="E456" s="61"/>
      <c r="F456" s="61"/>
    </row>
    <row r="457" spans="1:6" s="9" customFormat="1" ht="15.6" hidden="1" customHeight="1" x14ac:dyDescent="0.2">
      <c r="A457" s="17"/>
      <c r="B457" s="15" t="s">
        <v>13</v>
      </c>
      <c r="C457" s="16"/>
      <c r="D457" s="60"/>
      <c r="E457" s="60"/>
      <c r="F457" s="60"/>
    </row>
    <row r="458" spans="1:6" s="9" customFormat="1" ht="15.6" hidden="1" customHeight="1" x14ac:dyDescent="0.2">
      <c r="A458" s="17"/>
      <c r="B458" s="15" t="s">
        <v>14</v>
      </c>
      <c r="C458" s="16"/>
      <c r="D458" s="60"/>
      <c r="E458" s="60"/>
      <c r="F458" s="60"/>
    </row>
    <row r="459" spans="1:6" s="9" customFormat="1" ht="18.600000000000001" hidden="1" customHeight="1" x14ac:dyDescent="0.2">
      <c r="A459" s="17" t="s">
        <v>15</v>
      </c>
      <c r="B459" s="15"/>
      <c r="C459" s="16"/>
      <c r="D459" s="59"/>
      <c r="E459" s="59"/>
      <c r="F459" s="59"/>
    </row>
    <row r="460" spans="1:6" s="9" customFormat="1" ht="14.25" hidden="1" customHeight="1" x14ac:dyDescent="0.2">
      <c r="A460" s="17"/>
      <c r="B460" s="15" t="s">
        <v>16</v>
      </c>
      <c r="C460" s="16"/>
      <c r="D460" s="60"/>
      <c r="E460" s="60"/>
      <c r="F460" s="60"/>
    </row>
    <row r="461" spans="1:6" s="9" customFormat="1" x14ac:dyDescent="0.2">
      <c r="A461" s="126" t="s">
        <v>161</v>
      </c>
      <c r="B461" s="126"/>
      <c r="C461" s="126"/>
      <c r="D461" s="59">
        <f>D462+D486</f>
        <v>70000</v>
      </c>
      <c r="E461" s="59">
        <f>E462+E486</f>
        <v>70000</v>
      </c>
      <c r="F461" s="59">
        <f>F462+F486</f>
        <v>0</v>
      </c>
    </row>
    <row r="462" spans="1:6" s="9" customFormat="1" x14ac:dyDescent="0.2">
      <c r="A462" s="126" t="s">
        <v>156</v>
      </c>
      <c r="B462" s="126"/>
      <c r="C462" s="126"/>
      <c r="D462" s="59">
        <f t="shared" ref="D462" si="258">SUM(D463:D476)</f>
        <v>70000</v>
      </c>
      <c r="E462" s="59">
        <f t="shared" ref="E462" si="259">SUM(E463:E476)</f>
        <v>70000</v>
      </c>
      <c r="F462" s="59">
        <f t="shared" ref="F462" si="260">SUM(F463:F476)</f>
        <v>0</v>
      </c>
    </row>
    <row r="463" spans="1:6" s="9" customFormat="1" ht="18.600000000000001" hidden="1" customHeight="1" x14ac:dyDescent="0.2">
      <c r="A463" s="21"/>
      <c r="B463" s="15" t="s">
        <v>17</v>
      </c>
      <c r="C463" s="16"/>
      <c r="D463" s="60"/>
      <c r="E463" s="60"/>
      <c r="F463" s="60"/>
    </row>
    <row r="464" spans="1:6" s="9" customFormat="1" ht="18.600000000000001" hidden="1" customHeight="1" x14ac:dyDescent="0.2">
      <c r="A464" s="21"/>
      <c r="B464" s="15" t="s">
        <v>18</v>
      </c>
      <c r="C464" s="16"/>
      <c r="D464" s="60"/>
      <c r="E464" s="60"/>
      <c r="F464" s="60"/>
    </row>
    <row r="465" spans="1:6" s="9" customFormat="1" ht="18" hidden="1" customHeight="1" x14ac:dyDescent="0.2">
      <c r="A465" s="21"/>
      <c r="B465" s="127" t="s">
        <v>19</v>
      </c>
      <c r="C465" s="127"/>
      <c r="D465" s="60"/>
      <c r="E465" s="60"/>
      <c r="F465" s="60"/>
    </row>
    <row r="466" spans="1:6" s="9" customFormat="1" ht="18.600000000000001" hidden="1" customHeight="1" x14ac:dyDescent="0.2">
      <c r="A466" s="21"/>
      <c r="B466" s="15" t="s">
        <v>20</v>
      </c>
      <c r="C466" s="16"/>
      <c r="D466" s="61"/>
      <c r="E466" s="61"/>
      <c r="F466" s="61"/>
    </row>
    <row r="467" spans="1:6" s="9" customFormat="1" ht="18.600000000000001" hidden="1" customHeight="1" x14ac:dyDescent="0.2">
      <c r="A467" s="29"/>
      <c r="B467" s="15" t="s">
        <v>21</v>
      </c>
      <c r="C467" s="16"/>
      <c r="D467" s="60"/>
      <c r="E467" s="60"/>
      <c r="F467" s="60"/>
    </row>
    <row r="468" spans="1:6" s="9" customFormat="1" ht="32.25" hidden="1" customHeight="1" x14ac:dyDescent="0.2">
      <c r="A468" s="30"/>
      <c r="B468" s="122" t="s">
        <v>22</v>
      </c>
      <c r="C468" s="122"/>
      <c r="D468" s="60"/>
      <c r="E468" s="60"/>
      <c r="F468" s="60"/>
    </row>
    <row r="469" spans="1:6" s="9" customFormat="1" hidden="1" x14ac:dyDescent="0.2">
      <c r="A469" s="30"/>
      <c r="B469" s="123" t="s">
        <v>23</v>
      </c>
      <c r="C469" s="123"/>
      <c r="D469" s="60"/>
      <c r="E469" s="60"/>
      <c r="F469" s="60"/>
    </row>
    <row r="470" spans="1:6" s="9" customFormat="1" hidden="1" x14ac:dyDescent="0.2">
      <c r="A470" s="30"/>
      <c r="B470" s="122" t="s">
        <v>24</v>
      </c>
      <c r="C470" s="122"/>
      <c r="D470" s="60"/>
      <c r="E470" s="60"/>
      <c r="F470" s="60"/>
    </row>
    <row r="471" spans="1:6" s="9" customFormat="1" hidden="1" x14ac:dyDescent="0.2">
      <c r="A471" s="30"/>
      <c r="B471" s="121" t="s">
        <v>25</v>
      </c>
      <c r="C471" s="121"/>
      <c r="D471" s="60"/>
      <c r="E471" s="60"/>
      <c r="F471" s="60"/>
    </row>
    <row r="472" spans="1:6" s="9" customFormat="1" hidden="1" x14ac:dyDescent="0.2">
      <c r="A472" s="30"/>
      <c r="B472" s="122" t="s">
        <v>26</v>
      </c>
      <c r="C472" s="122"/>
      <c r="D472" s="60"/>
      <c r="E472" s="60"/>
      <c r="F472" s="60"/>
    </row>
    <row r="473" spans="1:6" s="9" customFormat="1" hidden="1" x14ac:dyDescent="0.2">
      <c r="A473" s="30"/>
      <c r="B473" s="123" t="s">
        <v>27</v>
      </c>
      <c r="C473" s="123"/>
      <c r="D473" s="60"/>
      <c r="E473" s="60"/>
      <c r="F473" s="60"/>
    </row>
    <row r="474" spans="1:6" s="9" customFormat="1" hidden="1" x14ac:dyDescent="0.2">
      <c r="A474" s="30"/>
      <c r="B474" s="123" t="s">
        <v>28</v>
      </c>
      <c r="C474" s="123"/>
      <c r="D474" s="60"/>
      <c r="E474" s="60"/>
      <c r="F474" s="60"/>
    </row>
    <row r="475" spans="1:6" s="9" customFormat="1" hidden="1" x14ac:dyDescent="0.2">
      <c r="A475" s="30"/>
      <c r="B475" s="15" t="s">
        <v>29</v>
      </c>
      <c r="C475" s="16"/>
      <c r="D475" s="60"/>
      <c r="E475" s="60"/>
      <c r="F475" s="60"/>
    </row>
    <row r="476" spans="1:6" s="9" customFormat="1" ht="18.600000000000001" customHeight="1" x14ac:dyDescent="0.2">
      <c r="A476" s="29"/>
      <c r="B476" s="15" t="s">
        <v>30</v>
      </c>
      <c r="C476" s="16"/>
      <c r="D476" s="60">
        <v>70000</v>
      </c>
      <c r="E476" s="60">
        <v>70000</v>
      </c>
      <c r="F476" s="60">
        <f>D476-E476</f>
        <v>0</v>
      </c>
    </row>
    <row r="477" spans="1:6" s="9" customFormat="1" ht="15" hidden="1" customHeight="1" x14ac:dyDescent="0.2">
      <c r="A477" s="21" t="s">
        <v>31</v>
      </c>
      <c r="B477" s="16"/>
      <c r="C477" s="31"/>
      <c r="D477" s="59"/>
      <c r="E477" s="59"/>
      <c r="F477" s="59"/>
    </row>
    <row r="478" spans="1:6" s="9" customFormat="1" ht="14.45" hidden="1" customHeight="1" x14ac:dyDescent="0.2">
      <c r="A478" s="29"/>
      <c r="B478" s="19" t="s">
        <v>32</v>
      </c>
      <c r="C478" s="16"/>
      <c r="D478" s="61"/>
      <c r="E478" s="61"/>
      <c r="F478" s="61"/>
    </row>
    <row r="479" spans="1:6" s="9" customFormat="1" ht="18.600000000000001" hidden="1" customHeight="1" x14ac:dyDescent="0.2">
      <c r="A479" s="21" t="s">
        <v>33</v>
      </c>
      <c r="B479" s="16"/>
      <c r="C479" s="19"/>
      <c r="D479" s="59"/>
      <c r="E479" s="59"/>
      <c r="F479" s="59"/>
    </row>
    <row r="480" spans="1:6" s="9" customFormat="1" ht="16.5" hidden="1" customHeight="1" x14ac:dyDescent="0.2">
      <c r="A480" s="21"/>
      <c r="B480" s="19" t="s">
        <v>34</v>
      </c>
      <c r="C480" s="16"/>
      <c r="D480" s="61"/>
      <c r="E480" s="61"/>
      <c r="F480" s="61"/>
    </row>
    <row r="481" spans="1:6" s="9" customFormat="1" ht="12.6" hidden="1" customHeight="1" x14ac:dyDescent="0.2">
      <c r="A481" s="21" t="s">
        <v>91</v>
      </c>
      <c r="B481" s="16"/>
      <c r="C481" s="19"/>
      <c r="D481" s="59"/>
      <c r="E481" s="59"/>
      <c r="F481" s="59"/>
    </row>
    <row r="482" spans="1:6" s="9" customFormat="1" hidden="1" x14ac:dyDescent="0.2">
      <c r="A482" s="21"/>
      <c r="B482" s="16" t="s">
        <v>35</v>
      </c>
      <c r="C482" s="19"/>
      <c r="D482" s="61"/>
      <c r="E482" s="61"/>
      <c r="F482" s="61"/>
    </row>
    <row r="483" spans="1:6" s="32" customFormat="1" ht="12.75" hidden="1" x14ac:dyDescent="0.25">
      <c r="A483" s="22"/>
      <c r="B483" s="124" t="s">
        <v>92</v>
      </c>
      <c r="C483" s="125"/>
      <c r="D483" s="59"/>
      <c r="E483" s="59"/>
      <c r="F483" s="59"/>
    </row>
    <row r="484" spans="1:6" s="32" customFormat="1" ht="33" hidden="1" customHeight="1" x14ac:dyDescent="0.25">
      <c r="A484" s="22"/>
      <c r="B484" s="111"/>
      <c r="C484" s="111" t="s">
        <v>37</v>
      </c>
      <c r="D484" s="61"/>
      <c r="E484" s="61"/>
      <c r="F484" s="61"/>
    </row>
    <row r="485" spans="1:6" s="9" customFormat="1" ht="15" hidden="1" customHeight="1" x14ac:dyDescent="0.2">
      <c r="A485" s="21"/>
      <c r="B485" s="15" t="s">
        <v>38</v>
      </c>
      <c r="C485" s="16"/>
      <c r="D485" s="60"/>
      <c r="E485" s="60"/>
      <c r="F485" s="60"/>
    </row>
    <row r="486" spans="1:6" s="9" customFormat="1" hidden="1" x14ac:dyDescent="0.2">
      <c r="A486" s="126" t="s">
        <v>158</v>
      </c>
      <c r="B486" s="126"/>
      <c r="C486" s="126"/>
      <c r="D486" s="59">
        <f t="shared" ref="D486" si="261">D488+D489+D487</f>
        <v>0</v>
      </c>
      <c r="E486" s="59">
        <f t="shared" ref="E486" si="262">E488+E489+E487</f>
        <v>0</v>
      </c>
      <c r="F486" s="59">
        <f t="shared" ref="F486" si="263">F488+F489+F487</f>
        <v>0</v>
      </c>
    </row>
    <row r="487" spans="1:6" s="9" customFormat="1" ht="18.600000000000001" hidden="1" customHeight="1" x14ac:dyDescent="0.2">
      <c r="A487" s="13"/>
      <c r="B487" s="15" t="s">
        <v>39</v>
      </c>
      <c r="C487" s="16"/>
      <c r="D487" s="61"/>
      <c r="E487" s="61"/>
      <c r="F487" s="61"/>
    </row>
    <row r="488" spans="1:6" s="9" customFormat="1" ht="30.6" hidden="1" customHeight="1" x14ac:dyDescent="0.2">
      <c r="A488" s="13"/>
      <c r="B488" s="123" t="s">
        <v>94</v>
      </c>
      <c r="C488" s="123"/>
      <c r="D488" s="60"/>
      <c r="E488" s="60"/>
      <c r="F488" s="60"/>
    </row>
    <row r="489" spans="1:6" s="9" customFormat="1" ht="18.600000000000001" hidden="1" customHeight="1" x14ac:dyDescent="0.2">
      <c r="A489" s="13"/>
      <c r="B489" s="15" t="s">
        <v>41</v>
      </c>
      <c r="C489" s="16"/>
      <c r="D489" s="60"/>
      <c r="E489" s="60"/>
      <c r="F489" s="60"/>
    </row>
    <row r="490" spans="1:6" s="25" customFormat="1" ht="13.9" hidden="1" customHeight="1" x14ac:dyDescent="0.25">
      <c r="A490" s="22" t="s">
        <v>46</v>
      </c>
      <c r="B490" s="36"/>
      <c r="C490" s="37"/>
      <c r="D490" s="63"/>
      <c r="E490" s="63"/>
      <c r="F490" s="63"/>
    </row>
    <row r="491" spans="1:6" s="28" customFormat="1" ht="22.15" hidden="1" customHeight="1" x14ac:dyDescent="0.25">
      <c r="A491" s="130" t="s">
        <v>95</v>
      </c>
      <c r="B491" s="130"/>
      <c r="C491" s="130"/>
      <c r="D491" s="63"/>
      <c r="E491" s="63"/>
      <c r="F491" s="63"/>
    </row>
    <row r="492" spans="1:6" s="28" customFormat="1" ht="30.75" hidden="1" customHeight="1" x14ac:dyDescent="0.25">
      <c r="A492" s="112"/>
      <c r="B492" s="131" t="s">
        <v>96</v>
      </c>
      <c r="C492" s="131"/>
      <c r="D492" s="63"/>
      <c r="E492" s="63"/>
      <c r="F492" s="63"/>
    </row>
    <row r="493" spans="1:6" s="28" customFormat="1" ht="30.75" hidden="1" customHeight="1" x14ac:dyDescent="0.2">
      <c r="A493" s="112"/>
      <c r="B493" s="113"/>
      <c r="C493" s="110" t="s">
        <v>47</v>
      </c>
      <c r="D493" s="60"/>
      <c r="E493" s="60"/>
      <c r="F493" s="60"/>
    </row>
    <row r="494" spans="1:6" s="25" customFormat="1" ht="18" hidden="1" customHeight="1" x14ac:dyDescent="0.25">
      <c r="A494" s="22" t="s">
        <v>50</v>
      </c>
      <c r="B494" s="110"/>
      <c r="C494" s="110"/>
      <c r="D494" s="59"/>
      <c r="E494" s="59"/>
      <c r="F494" s="59"/>
    </row>
    <row r="495" spans="1:6" s="28" customFormat="1" ht="29.25" hidden="1" customHeight="1" x14ac:dyDescent="0.25">
      <c r="A495" s="22"/>
      <c r="B495" s="122" t="s">
        <v>51</v>
      </c>
      <c r="C495" s="122"/>
      <c r="D495" s="61"/>
      <c r="E495" s="61"/>
      <c r="F495" s="61"/>
    </row>
    <row r="496" spans="1:6" s="28" customFormat="1" ht="23.45" hidden="1" customHeight="1" x14ac:dyDescent="0.2">
      <c r="A496" s="22"/>
      <c r="B496" s="122" t="s">
        <v>52</v>
      </c>
      <c r="C496" s="125"/>
      <c r="D496" s="60"/>
      <c r="E496" s="60"/>
      <c r="F496" s="60"/>
    </row>
    <row r="497" spans="1:8" s="9" customFormat="1" ht="18.600000000000001" hidden="1" customHeight="1" x14ac:dyDescent="0.2">
      <c r="A497" s="17" t="s">
        <v>97</v>
      </c>
      <c r="B497" s="19"/>
      <c r="C497" s="19"/>
      <c r="D497" s="63"/>
      <c r="E497" s="63"/>
      <c r="F497" s="63"/>
    </row>
    <row r="498" spans="1:8" s="9" customFormat="1" ht="18.600000000000001" hidden="1" customHeight="1" x14ac:dyDescent="0.2">
      <c r="A498" s="17"/>
      <c r="B498" s="19" t="s">
        <v>55</v>
      </c>
      <c r="C498" s="19"/>
      <c r="D498" s="60"/>
      <c r="E498" s="60"/>
      <c r="F498" s="60"/>
    </row>
    <row r="499" spans="1:8" s="9" customFormat="1" ht="45.6" hidden="1" customHeight="1" x14ac:dyDescent="0.2">
      <c r="A499" s="17"/>
      <c r="B499" s="128" t="s">
        <v>98</v>
      </c>
      <c r="C499" s="128"/>
      <c r="D499" s="61"/>
      <c r="E499" s="61"/>
      <c r="F499" s="61"/>
    </row>
    <row r="500" spans="1:8" s="9" customFormat="1" x14ac:dyDescent="0.2">
      <c r="A500" s="126" t="s">
        <v>162</v>
      </c>
      <c r="B500" s="126"/>
      <c r="C500" s="126"/>
      <c r="D500" s="59">
        <f>D501</f>
        <v>4500000</v>
      </c>
      <c r="E500" s="59">
        <f>E501</f>
        <v>5400000</v>
      </c>
      <c r="F500" s="59">
        <f>F501</f>
        <v>900000</v>
      </c>
    </row>
    <row r="501" spans="1:8" s="9" customFormat="1" x14ac:dyDescent="0.2">
      <c r="A501" s="17"/>
      <c r="B501" s="15" t="s">
        <v>59</v>
      </c>
      <c r="C501" s="16"/>
      <c r="D501" s="60">
        <v>4500000</v>
      </c>
      <c r="E501" s="60">
        <v>5400000</v>
      </c>
      <c r="F501" s="60">
        <f>E501-D501</f>
        <v>900000</v>
      </c>
      <c r="H501" s="109"/>
    </row>
    <row r="502" spans="1:8" s="51" customFormat="1" ht="18" x14ac:dyDescent="0.25">
      <c r="A502" s="129" t="s">
        <v>165</v>
      </c>
      <c r="B502" s="125"/>
      <c r="C502" s="125"/>
      <c r="D502" s="58">
        <f t="shared" ref="D502" si="264">D503+D511+D515+D520+D538+D600</f>
        <v>0</v>
      </c>
      <c r="E502" s="58">
        <f t="shared" ref="E502" si="265">E503+E511+E515+E520+E538+E600</f>
        <v>0</v>
      </c>
      <c r="F502" s="58">
        <f t="shared" ref="F502" si="266">F503+F511+F515+F520+F538+F600</f>
        <v>0</v>
      </c>
    </row>
    <row r="503" spans="1:8" s="9" customFormat="1" ht="13.9" hidden="1" customHeight="1" x14ac:dyDescent="0.2">
      <c r="A503" s="10" t="s">
        <v>100</v>
      </c>
      <c r="B503" s="11"/>
      <c r="C503" s="12"/>
      <c r="D503" s="59">
        <f t="shared" ref="D503:F504" si="267">D504</f>
        <v>0</v>
      </c>
      <c r="E503" s="59">
        <f t="shared" si="267"/>
        <v>0</v>
      </c>
      <c r="F503" s="59">
        <f t="shared" si="267"/>
        <v>0</v>
      </c>
    </row>
    <row r="504" spans="1:8" s="9" customFormat="1" ht="14.45" hidden="1" customHeight="1" x14ac:dyDescent="0.2">
      <c r="A504" s="17" t="s">
        <v>101</v>
      </c>
      <c r="B504" s="18"/>
      <c r="C504" s="19"/>
      <c r="D504" s="59">
        <f t="shared" si="267"/>
        <v>0</v>
      </c>
      <c r="E504" s="59">
        <f t="shared" si="267"/>
        <v>0</v>
      </c>
      <c r="F504" s="59">
        <f t="shared" si="267"/>
        <v>0</v>
      </c>
    </row>
    <row r="505" spans="1:8" s="9" customFormat="1" ht="18.600000000000001" hidden="1" customHeight="1" x14ac:dyDescent="0.2">
      <c r="A505" s="17" t="s">
        <v>102</v>
      </c>
      <c r="B505" s="19"/>
      <c r="C505" s="19"/>
      <c r="D505" s="59">
        <f t="shared" ref="D505" si="268">D506+D509</f>
        <v>0</v>
      </c>
      <c r="E505" s="59">
        <f t="shared" ref="E505" si="269">E506+E509</f>
        <v>0</v>
      </c>
      <c r="F505" s="59">
        <f t="shared" ref="F505" si="270">F506+F509</f>
        <v>0</v>
      </c>
    </row>
    <row r="506" spans="1:8" s="9" customFormat="1" hidden="1" x14ac:dyDescent="0.2">
      <c r="A506" s="21" t="s">
        <v>103</v>
      </c>
      <c r="B506" s="16"/>
      <c r="C506" s="19"/>
      <c r="D506" s="59">
        <f t="shared" ref="D506:F507" si="271">D507</f>
        <v>0</v>
      </c>
      <c r="E506" s="59">
        <f t="shared" si="271"/>
        <v>0</v>
      </c>
      <c r="F506" s="59">
        <f t="shared" si="271"/>
        <v>0</v>
      </c>
    </row>
    <row r="507" spans="1:8" s="32" customFormat="1" ht="27.6" hidden="1" customHeight="1" x14ac:dyDescent="0.25">
      <c r="A507" s="22"/>
      <c r="B507" s="124" t="s">
        <v>104</v>
      </c>
      <c r="C507" s="125"/>
      <c r="D507" s="63">
        <f t="shared" si="271"/>
        <v>0</v>
      </c>
      <c r="E507" s="63">
        <f t="shared" si="271"/>
        <v>0</v>
      </c>
      <c r="F507" s="63">
        <f t="shared" si="271"/>
        <v>0</v>
      </c>
    </row>
    <row r="508" spans="1:8" s="32" customFormat="1" ht="27" hidden="1" customHeight="1" x14ac:dyDescent="0.25">
      <c r="A508" s="22"/>
      <c r="B508" s="33"/>
      <c r="C508" s="33" t="s">
        <v>36</v>
      </c>
      <c r="D508" s="61"/>
      <c r="E508" s="61"/>
      <c r="F508" s="61"/>
    </row>
    <row r="509" spans="1:8" s="9" customFormat="1" ht="18.600000000000001" hidden="1" customHeight="1" x14ac:dyDescent="0.2">
      <c r="A509" s="13" t="s">
        <v>105</v>
      </c>
      <c r="B509" s="14"/>
      <c r="C509" s="14"/>
      <c r="D509" s="59">
        <f t="shared" ref="D509:F509" si="272">D510</f>
        <v>0</v>
      </c>
      <c r="E509" s="59">
        <f t="shared" si="272"/>
        <v>0</v>
      </c>
      <c r="F509" s="59">
        <f t="shared" si="272"/>
        <v>0</v>
      </c>
    </row>
    <row r="510" spans="1:8" s="9" customFormat="1" ht="16.149999999999999" hidden="1" customHeight="1" x14ac:dyDescent="0.2">
      <c r="A510" s="19"/>
      <c r="B510" s="15" t="s">
        <v>40</v>
      </c>
      <c r="C510" s="15"/>
      <c r="D510" s="60"/>
      <c r="E510" s="60"/>
      <c r="F510" s="60"/>
    </row>
    <row r="511" spans="1:8" s="9" customFormat="1" ht="18.600000000000001" hidden="1" customHeight="1" x14ac:dyDescent="0.2">
      <c r="A511" s="21" t="s">
        <v>42</v>
      </c>
      <c r="B511" s="34"/>
      <c r="C511" s="35"/>
      <c r="D511" s="59">
        <f t="shared" ref="D511:F511" si="273">D512</f>
        <v>0</v>
      </c>
      <c r="E511" s="59">
        <f t="shared" si="273"/>
        <v>0</v>
      </c>
      <c r="F511" s="59">
        <f t="shared" si="273"/>
        <v>0</v>
      </c>
    </row>
    <row r="512" spans="1:8" s="9" customFormat="1" ht="18.600000000000001" hidden="1" customHeight="1" x14ac:dyDescent="0.2">
      <c r="A512" s="21" t="s">
        <v>43</v>
      </c>
      <c r="B512" s="16"/>
      <c r="C512" s="19"/>
      <c r="D512" s="59">
        <f t="shared" ref="D512" si="274">D513+D514</f>
        <v>0</v>
      </c>
      <c r="E512" s="59">
        <f t="shared" ref="E512" si="275">E513+E514</f>
        <v>0</v>
      </c>
      <c r="F512" s="59">
        <f t="shared" ref="F512" si="276">F513+F514</f>
        <v>0</v>
      </c>
    </row>
    <row r="513" spans="1:6" s="9" customFormat="1" ht="18.600000000000001" hidden="1" customHeight="1" x14ac:dyDescent="0.2">
      <c r="A513" s="21"/>
      <c r="B513" s="19" t="s">
        <v>44</v>
      </c>
      <c r="C513" s="16"/>
      <c r="D513" s="60"/>
      <c r="E513" s="60"/>
      <c r="F513" s="60"/>
    </row>
    <row r="514" spans="1:6" s="9" customFormat="1" ht="18.600000000000001" hidden="1" customHeight="1" x14ac:dyDescent="0.2">
      <c r="A514" s="21"/>
      <c r="B514" s="19" t="s">
        <v>45</v>
      </c>
      <c r="C514" s="16"/>
      <c r="D514" s="60"/>
      <c r="E514" s="60"/>
      <c r="F514" s="60"/>
    </row>
    <row r="515" spans="1:6" s="28" customFormat="1" ht="18" hidden="1" customHeight="1" x14ac:dyDescent="0.25">
      <c r="A515" s="22" t="s">
        <v>106</v>
      </c>
      <c r="B515" s="36"/>
      <c r="C515" s="37"/>
      <c r="D515" s="63">
        <f t="shared" ref="D515:F515" si="277">D516</f>
        <v>0</v>
      </c>
      <c r="E515" s="63">
        <f t="shared" si="277"/>
        <v>0</v>
      </c>
      <c r="F515" s="63">
        <f t="shared" si="277"/>
        <v>0</v>
      </c>
    </row>
    <row r="516" spans="1:6" s="28" customFormat="1" ht="26.25" hidden="1" customHeight="1" x14ac:dyDescent="0.25">
      <c r="A516" s="130" t="s">
        <v>107</v>
      </c>
      <c r="B516" s="130"/>
      <c r="C516" s="130"/>
      <c r="D516" s="63">
        <f t="shared" ref="D516" si="278">D517+D519</f>
        <v>0</v>
      </c>
      <c r="E516" s="63">
        <f t="shared" ref="E516" si="279">E517+E519</f>
        <v>0</v>
      </c>
      <c r="F516" s="63">
        <f t="shared" ref="F516" si="280">F517+F519</f>
        <v>0</v>
      </c>
    </row>
    <row r="517" spans="1:6" s="28" customFormat="1" ht="30.75" hidden="1" customHeight="1" x14ac:dyDescent="0.25">
      <c r="A517" s="38"/>
      <c r="B517" s="131" t="s">
        <v>108</v>
      </c>
      <c r="C517" s="131"/>
      <c r="D517" s="63">
        <f t="shared" ref="D517:F517" si="281">D518</f>
        <v>0</v>
      </c>
      <c r="E517" s="63">
        <f t="shared" si="281"/>
        <v>0</v>
      </c>
      <c r="F517" s="63">
        <f t="shared" si="281"/>
        <v>0</v>
      </c>
    </row>
    <row r="518" spans="1:6" s="28" customFormat="1" ht="30.75" hidden="1" customHeight="1" x14ac:dyDescent="0.25">
      <c r="A518" s="38"/>
      <c r="B518" s="39"/>
      <c r="C518" s="40" t="s">
        <v>48</v>
      </c>
      <c r="D518" s="64"/>
      <c r="E518" s="64"/>
      <c r="F518" s="64"/>
    </row>
    <row r="519" spans="1:6" s="28" customFormat="1" ht="18" hidden="1" customHeight="1" x14ac:dyDescent="0.25">
      <c r="A519" s="22"/>
      <c r="B519" s="122" t="s">
        <v>49</v>
      </c>
      <c r="C519" s="122"/>
      <c r="D519" s="64"/>
      <c r="E519" s="64"/>
      <c r="F519" s="64"/>
    </row>
    <row r="520" spans="1:6" s="9" customFormat="1" ht="13.9" hidden="1" customHeight="1" x14ac:dyDescent="0.2">
      <c r="A520" s="17" t="s">
        <v>53</v>
      </c>
      <c r="B520" s="19"/>
      <c r="C520" s="19"/>
      <c r="D520" s="63">
        <f t="shared" ref="D520:F520" si="282">D521</f>
        <v>0</v>
      </c>
      <c r="E520" s="63">
        <f t="shared" si="282"/>
        <v>0</v>
      </c>
      <c r="F520" s="63">
        <f t="shared" si="282"/>
        <v>0</v>
      </c>
    </row>
    <row r="521" spans="1:6" s="9" customFormat="1" ht="25.9" hidden="1" customHeight="1" x14ac:dyDescent="0.2">
      <c r="A521" s="126" t="s">
        <v>54</v>
      </c>
      <c r="B521" s="126"/>
      <c r="C521" s="126"/>
      <c r="D521" s="63">
        <f t="shared" ref="D521" si="283">D522+D526</f>
        <v>0</v>
      </c>
      <c r="E521" s="63">
        <f t="shared" ref="E521" si="284">E522+E526</f>
        <v>0</v>
      </c>
      <c r="F521" s="63">
        <f t="shared" ref="F521" si="285">F522+F526</f>
        <v>0</v>
      </c>
    </row>
    <row r="522" spans="1:6" s="9" customFormat="1" ht="18.600000000000001" hidden="1" customHeight="1" x14ac:dyDescent="0.2">
      <c r="A522" s="17" t="s">
        <v>109</v>
      </c>
      <c r="B522" s="19"/>
      <c r="C522" s="19"/>
      <c r="D522" s="63">
        <f t="shared" ref="D522" si="286">D523+D524+D525</f>
        <v>0</v>
      </c>
      <c r="E522" s="63">
        <f t="shared" ref="E522" si="287">E523+E524+E525</f>
        <v>0</v>
      </c>
      <c r="F522" s="63">
        <f t="shared" ref="F522" si="288">F523+F524+F525</f>
        <v>0</v>
      </c>
    </row>
    <row r="523" spans="1:6" s="9" customFormat="1" ht="42" hidden="1" customHeight="1" x14ac:dyDescent="0.2">
      <c r="A523" s="17"/>
      <c r="B523" s="128" t="s">
        <v>56</v>
      </c>
      <c r="C523" s="128"/>
      <c r="D523" s="64"/>
      <c r="E523" s="64"/>
      <c r="F523" s="64"/>
    </row>
    <row r="524" spans="1:6" s="25" customFormat="1" ht="15" hidden="1" customHeight="1" x14ac:dyDescent="0.2">
      <c r="A524" s="26"/>
      <c r="B524" s="144" t="s">
        <v>57</v>
      </c>
      <c r="C524" s="144"/>
      <c r="D524" s="64"/>
      <c r="E524" s="64"/>
      <c r="F524" s="64"/>
    </row>
    <row r="525" spans="1:6" s="25" customFormat="1" ht="65.45" hidden="1" customHeight="1" x14ac:dyDescent="0.25">
      <c r="A525" s="26"/>
      <c r="B525" s="145" t="s">
        <v>58</v>
      </c>
      <c r="C525" s="137"/>
      <c r="D525" s="64"/>
      <c r="E525" s="64"/>
      <c r="F525" s="64"/>
    </row>
    <row r="526" spans="1:6" s="9" customFormat="1" ht="31.5" hidden="1" customHeight="1" x14ac:dyDescent="0.2">
      <c r="A526" s="126" t="s">
        <v>110</v>
      </c>
      <c r="B526" s="126"/>
      <c r="C526" s="126"/>
      <c r="D526" s="59">
        <f t="shared" ref="D526" si="289">D527+D528+D532+D536+D537</f>
        <v>0</v>
      </c>
      <c r="E526" s="59">
        <f t="shared" ref="E526" si="290">E527+E528+E532+E536+E537</f>
        <v>0</v>
      </c>
      <c r="F526" s="59">
        <f t="shared" ref="F526" si="291">F527+F528+F532+F536+F537</f>
        <v>0</v>
      </c>
    </row>
    <row r="527" spans="1:6" s="9" customFormat="1" ht="32.450000000000003" hidden="1" customHeight="1" x14ac:dyDescent="0.2">
      <c r="A527" s="17"/>
      <c r="B527" s="123" t="s">
        <v>61</v>
      </c>
      <c r="C527" s="123"/>
      <c r="D527" s="60"/>
      <c r="E527" s="60"/>
      <c r="F527" s="60"/>
    </row>
    <row r="528" spans="1:6" s="9" customFormat="1" ht="30.75" hidden="1" customHeight="1" x14ac:dyDescent="0.2">
      <c r="A528" s="17"/>
      <c r="B528" s="123" t="s">
        <v>63</v>
      </c>
      <c r="C528" s="123"/>
      <c r="D528" s="59">
        <f t="shared" ref="D528" si="292">D529+D530+D531</f>
        <v>0</v>
      </c>
      <c r="E528" s="59">
        <f t="shared" ref="E528" si="293">E529+E530+E531</f>
        <v>0</v>
      </c>
      <c r="F528" s="59">
        <f t="shared" ref="F528" si="294">F529+F530+F531</f>
        <v>0</v>
      </c>
    </row>
    <row r="529" spans="1:6" s="9" customFormat="1" ht="48" hidden="1" customHeight="1" x14ac:dyDescent="0.2">
      <c r="A529" s="17"/>
      <c r="B529" s="41"/>
      <c r="C529" s="20" t="s">
        <v>64</v>
      </c>
      <c r="D529" s="64"/>
      <c r="E529" s="64"/>
      <c r="F529" s="64"/>
    </row>
    <row r="530" spans="1:6" s="9" customFormat="1" ht="28.5" hidden="1" customHeight="1" x14ac:dyDescent="0.2">
      <c r="A530" s="17"/>
      <c r="B530" s="41"/>
      <c r="C530" s="20" t="s">
        <v>65</v>
      </c>
      <c r="D530" s="64"/>
      <c r="E530" s="64"/>
      <c r="F530" s="64"/>
    </row>
    <row r="531" spans="1:6" s="9" customFormat="1" ht="31.15" hidden="1" customHeight="1" x14ac:dyDescent="0.2">
      <c r="A531" s="17"/>
      <c r="B531" s="41"/>
      <c r="C531" s="20" t="s">
        <v>66</v>
      </c>
      <c r="D531" s="64"/>
      <c r="E531" s="64"/>
      <c r="F531" s="64"/>
    </row>
    <row r="532" spans="1:6" s="9" customFormat="1" ht="44.25" hidden="1" customHeight="1" x14ac:dyDescent="0.2">
      <c r="A532" s="17"/>
      <c r="B532" s="123" t="s">
        <v>67</v>
      </c>
      <c r="C532" s="123"/>
      <c r="D532" s="59">
        <f t="shared" ref="D532" si="295">D533+D534+D535</f>
        <v>0</v>
      </c>
      <c r="E532" s="59">
        <f t="shared" ref="E532" si="296">E533+E534+E535</f>
        <v>0</v>
      </c>
      <c r="F532" s="59">
        <f t="shared" ref="F532" si="297">F533+F534+F535</f>
        <v>0</v>
      </c>
    </row>
    <row r="533" spans="1:6" s="9" customFormat="1" ht="45" hidden="1" customHeight="1" x14ac:dyDescent="0.2">
      <c r="A533" s="17"/>
      <c r="B533" s="41"/>
      <c r="C533" s="20" t="s">
        <v>68</v>
      </c>
      <c r="D533" s="64"/>
      <c r="E533" s="64"/>
      <c r="F533" s="64"/>
    </row>
    <row r="534" spans="1:6" s="9" customFormat="1" ht="43.15" hidden="1" customHeight="1" x14ac:dyDescent="0.2">
      <c r="A534" s="17"/>
      <c r="B534" s="41"/>
      <c r="C534" s="20" t="s">
        <v>69</v>
      </c>
      <c r="D534" s="64"/>
      <c r="E534" s="64"/>
      <c r="F534" s="64"/>
    </row>
    <row r="535" spans="1:6" s="9" customFormat="1" ht="30.75" hidden="1" customHeight="1" x14ac:dyDescent="0.2">
      <c r="A535" s="17"/>
      <c r="B535" s="41"/>
      <c r="C535" s="20" t="s">
        <v>70</v>
      </c>
      <c r="D535" s="64"/>
      <c r="E535" s="64"/>
      <c r="F535" s="64"/>
    </row>
    <row r="536" spans="1:6" s="9" customFormat="1" ht="18.75" hidden="1" customHeight="1" x14ac:dyDescent="0.2">
      <c r="A536" s="17"/>
      <c r="B536" s="123" t="s">
        <v>71</v>
      </c>
      <c r="C536" s="123"/>
      <c r="D536" s="64"/>
      <c r="E536" s="64"/>
      <c r="F536" s="64"/>
    </row>
    <row r="537" spans="1:6" s="9" customFormat="1" ht="31.5" hidden="1" customHeight="1" x14ac:dyDescent="0.2">
      <c r="A537" s="17"/>
      <c r="B537" s="122" t="s">
        <v>111</v>
      </c>
      <c r="C537" s="141"/>
      <c r="D537" s="64"/>
      <c r="E537" s="64"/>
      <c r="F537" s="64"/>
    </row>
    <row r="538" spans="1:6" s="9" customFormat="1" ht="42" hidden="1" customHeight="1" x14ac:dyDescent="0.2">
      <c r="A538" s="140" t="s">
        <v>112</v>
      </c>
      <c r="B538" s="140"/>
      <c r="C538" s="140"/>
      <c r="D538" s="63">
        <f t="shared" ref="D538" si="298">D539+D542+D545+D548+D553+D556+D561+D566+D571+D576+D581+D586+D590+D595</f>
        <v>0</v>
      </c>
      <c r="E538" s="63">
        <f t="shared" ref="E538" si="299">E539+E542+E545+E548+E553+E556+E561+E566+E571+E576+E581+E586+E590+E595</f>
        <v>0</v>
      </c>
      <c r="F538" s="63">
        <f t="shared" ref="F538" si="300">F539+F542+F545+F548+F553+F556+F561+F566+F571+F576+F581+F586+F590+F595</f>
        <v>0</v>
      </c>
    </row>
    <row r="539" spans="1:6" s="9" customFormat="1" ht="19.5" hidden="1" customHeight="1" x14ac:dyDescent="0.2">
      <c r="A539" s="42"/>
      <c r="B539" s="123" t="s">
        <v>113</v>
      </c>
      <c r="C539" s="123"/>
      <c r="D539" s="63">
        <f t="shared" ref="D539" si="301">D540+D541</f>
        <v>0</v>
      </c>
      <c r="E539" s="63">
        <f t="shared" ref="E539:F539" si="302">E540+E541</f>
        <v>0</v>
      </c>
      <c r="F539" s="63">
        <f t="shared" si="302"/>
        <v>0</v>
      </c>
    </row>
    <row r="540" spans="1:6" s="9" customFormat="1" ht="18.600000000000001" hidden="1" customHeight="1" x14ac:dyDescent="0.2">
      <c r="A540" s="42"/>
      <c r="B540" s="41"/>
      <c r="C540" s="19" t="s">
        <v>73</v>
      </c>
      <c r="D540" s="66"/>
      <c r="E540" s="66"/>
      <c r="F540" s="66"/>
    </row>
    <row r="541" spans="1:6" s="46" customFormat="1" ht="18.600000000000001" hidden="1" customHeight="1" x14ac:dyDescent="0.2">
      <c r="A541" s="43"/>
      <c r="B541" s="44"/>
      <c r="C541" s="45" t="s">
        <v>74</v>
      </c>
      <c r="D541" s="65"/>
      <c r="E541" s="65"/>
      <c r="F541" s="65"/>
    </row>
    <row r="542" spans="1:6" s="46" customFormat="1" ht="29.25" hidden="1" customHeight="1" x14ac:dyDescent="0.2">
      <c r="A542" s="43"/>
      <c r="B542" s="142" t="s">
        <v>114</v>
      </c>
      <c r="C542" s="142"/>
      <c r="D542" s="63">
        <f t="shared" ref="D542" si="303">D543+D544</f>
        <v>0</v>
      </c>
      <c r="E542" s="63">
        <f t="shared" ref="E542:F542" si="304">E543+E544</f>
        <v>0</v>
      </c>
      <c r="F542" s="63">
        <f t="shared" si="304"/>
        <v>0</v>
      </c>
    </row>
    <row r="543" spans="1:6" s="46" customFormat="1" ht="18.600000000000001" hidden="1" customHeight="1" x14ac:dyDescent="0.2">
      <c r="A543" s="43"/>
      <c r="B543" s="44"/>
      <c r="C543" s="47" t="s">
        <v>73</v>
      </c>
      <c r="D543" s="66"/>
      <c r="E543" s="66"/>
      <c r="F543" s="66"/>
    </row>
    <row r="544" spans="1:6" s="46" customFormat="1" ht="18.600000000000001" hidden="1" customHeight="1" x14ac:dyDescent="0.2">
      <c r="A544" s="43"/>
      <c r="B544" s="44"/>
      <c r="C544" s="45" t="s">
        <v>74</v>
      </c>
      <c r="D544" s="65"/>
      <c r="E544" s="65"/>
      <c r="F544" s="65"/>
    </row>
    <row r="545" spans="1:6" s="46" customFormat="1" ht="33" hidden="1" customHeight="1" x14ac:dyDescent="0.2">
      <c r="A545" s="43"/>
      <c r="B545" s="143" t="s">
        <v>115</v>
      </c>
      <c r="C545" s="143"/>
      <c r="D545" s="63">
        <f t="shared" ref="D545" si="305">D546+D547</f>
        <v>0</v>
      </c>
      <c r="E545" s="63">
        <f t="shared" ref="E545:F545" si="306">E546+E547</f>
        <v>0</v>
      </c>
      <c r="F545" s="63">
        <f t="shared" si="306"/>
        <v>0</v>
      </c>
    </row>
    <row r="546" spans="1:6" s="46" customFormat="1" ht="18.600000000000001" hidden="1" customHeight="1" x14ac:dyDescent="0.2">
      <c r="A546" s="43"/>
      <c r="B546" s="44"/>
      <c r="C546" s="47" t="s">
        <v>73</v>
      </c>
      <c r="D546" s="66"/>
      <c r="E546" s="66"/>
      <c r="F546" s="66"/>
    </row>
    <row r="547" spans="1:6" s="46" customFormat="1" ht="18.600000000000001" hidden="1" customHeight="1" x14ac:dyDescent="0.2">
      <c r="A547" s="43"/>
      <c r="B547" s="44"/>
      <c r="C547" s="45" t="s">
        <v>74</v>
      </c>
      <c r="D547" s="65"/>
      <c r="E547" s="65"/>
      <c r="F547" s="65"/>
    </row>
    <row r="548" spans="1:6" s="9" customFormat="1" ht="30" hidden="1" customHeight="1" x14ac:dyDescent="0.2">
      <c r="A548" s="42"/>
      <c r="B548" s="123" t="s">
        <v>116</v>
      </c>
      <c r="C548" s="123"/>
      <c r="D548" s="63">
        <f t="shared" ref="D548" si="307">D549+D550+D551+D552</f>
        <v>0</v>
      </c>
      <c r="E548" s="63">
        <f t="shared" ref="E548" si="308">E549+E550+E551+E552</f>
        <v>0</v>
      </c>
      <c r="F548" s="63">
        <f t="shared" ref="F548" si="309">F549+F550+F551+F552</f>
        <v>0</v>
      </c>
    </row>
    <row r="549" spans="1:6" s="9" customFormat="1" ht="18.600000000000001" hidden="1" customHeight="1" x14ac:dyDescent="0.2">
      <c r="A549" s="42"/>
      <c r="B549" s="41"/>
      <c r="C549" s="19" t="s">
        <v>75</v>
      </c>
      <c r="D549" s="66"/>
      <c r="E549" s="66"/>
      <c r="F549" s="66"/>
    </row>
    <row r="550" spans="1:6" s="9" customFormat="1" ht="18.600000000000001" hidden="1" customHeight="1" x14ac:dyDescent="0.2">
      <c r="A550" s="42"/>
      <c r="B550" s="41"/>
      <c r="C550" s="19" t="s">
        <v>73</v>
      </c>
      <c r="D550" s="65"/>
      <c r="E550" s="65"/>
      <c r="F550" s="65"/>
    </row>
    <row r="551" spans="1:6" s="9" customFormat="1" ht="18.600000000000001" hidden="1" customHeight="1" x14ac:dyDescent="0.2">
      <c r="A551" s="42"/>
      <c r="B551" s="41"/>
      <c r="C551" s="19" t="s">
        <v>76</v>
      </c>
      <c r="D551" s="66"/>
      <c r="E551" s="66"/>
      <c r="F551" s="66"/>
    </row>
    <row r="552" spans="1:6" s="9" customFormat="1" ht="18.600000000000001" hidden="1" customHeight="1" x14ac:dyDescent="0.2">
      <c r="A552" s="42"/>
      <c r="B552" s="41"/>
      <c r="C552" s="23" t="s">
        <v>74</v>
      </c>
      <c r="D552" s="65"/>
      <c r="E552" s="65"/>
      <c r="F552" s="65"/>
    </row>
    <row r="553" spans="1:6" s="9" customFormat="1" ht="18.75" hidden="1" customHeight="1" x14ac:dyDescent="0.2">
      <c r="A553" s="42"/>
      <c r="B553" s="123" t="s">
        <v>117</v>
      </c>
      <c r="C553" s="123"/>
      <c r="D553" s="63">
        <f t="shared" ref="D553" si="310">D554+D555</f>
        <v>0</v>
      </c>
      <c r="E553" s="63">
        <f t="shared" ref="E553:F553" si="311">E554+E555</f>
        <v>0</v>
      </c>
      <c r="F553" s="63">
        <f t="shared" si="311"/>
        <v>0</v>
      </c>
    </row>
    <row r="554" spans="1:6" s="9" customFormat="1" ht="18.600000000000001" hidden="1" customHeight="1" x14ac:dyDescent="0.2">
      <c r="A554" s="42"/>
      <c r="B554" s="41"/>
      <c r="C554" s="19" t="s">
        <v>73</v>
      </c>
      <c r="D554" s="66"/>
      <c r="E554" s="66"/>
      <c r="F554" s="66"/>
    </row>
    <row r="555" spans="1:6" s="46" customFormat="1" ht="18.600000000000001" hidden="1" customHeight="1" x14ac:dyDescent="0.2">
      <c r="A555" s="43"/>
      <c r="B555" s="44"/>
      <c r="C555" s="45" t="s">
        <v>74</v>
      </c>
      <c r="D555" s="65"/>
      <c r="E555" s="65"/>
      <c r="F555" s="65"/>
    </row>
    <row r="556" spans="1:6" s="9" customFormat="1" ht="28.15" hidden="1" customHeight="1" x14ac:dyDescent="0.2">
      <c r="A556" s="42"/>
      <c r="B556" s="123" t="s">
        <v>118</v>
      </c>
      <c r="C556" s="123"/>
      <c r="D556" s="63">
        <f t="shared" ref="D556" si="312">D557+D558+D559+D560</f>
        <v>0</v>
      </c>
      <c r="E556" s="63">
        <f t="shared" ref="E556" si="313">E557+E558+E559+E560</f>
        <v>0</v>
      </c>
      <c r="F556" s="63">
        <f t="shared" ref="F556" si="314">F557+F558+F559+F560</f>
        <v>0</v>
      </c>
    </row>
    <row r="557" spans="1:6" s="9" customFormat="1" ht="18.600000000000001" hidden="1" customHeight="1" x14ac:dyDescent="0.2">
      <c r="A557" s="42"/>
      <c r="B557" s="41"/>
      <c r="C557" s="19" t="s">
        <v>75</v>
      </c>
      <c r="D557" s="66"/>
      <c r="E557" s="66"/>
      <c r="F557" s="66"/>
    </row>
    <row r="558" spans="1:6" s="9" customFormat="1" ht="18.600000000000001" hidden="1" customHeight="1" x14ac:dyDescent="0.2">
      <c r="A558" s="42"/>
      <c r="B558" s="41"/>
      <c r="C558" s="19" t="s">
        <v>73</v>
      </c>
      <c r="D558" s="65"/>
      <c r="E558" s="65"/>
      <c r="F558" s="65"/>
    </row>
    <row r="559" spans="1:6" s="9" customFormat="1" ht="18.600000000000001" hidden="1" customHeight="1" x14ac:dyDescent="0.2">
      <c r="A559" s="42"/>
      <c r="B559" s="41"/>
      <c r="C559" s="19" t="s">
        <v>76</v>
      </c>
      <c r="D559" s="66"/>
      <c r="E559" s="66"/>
      <c r="F559" s="66"/>
    </row>
    <row r="560" spans="1:6" s="9" customFormat="1" ht="18.600000000000001" hidden="1" customHeight="1" x14ac:dyDescent="0.2">
      <c r="A560" s="42"/>
      <c r="B560" s="41"/>
      <c r="C560" s="23" t="s">
        <v>74</v>
      </c>
      <c r="D560" s="65"/>
      <c r="E560" s="65"/>
      <c r="F560" s="65"/>
    </row>
    <row r="561" spans="1:6" s="9" customFormat="1" ht="27.75" hidden="1" customHeight="1" x14ac:dyDescent="0.2">
      <c r="A561" s="42"/>
      <c r="B561" s="123" t="s">
        <v>119</v>
      </c>
      <c r="C561" s="123"/>
      <c r="D561" s="63">
        <f t="shared" ref="D561" si="315">D562+D563+D564+D565</f>
        <v>0</v>
      </c>
      <c r="E561" s="63">
        <f t="shared" ref="E561" si="316">E562+E563+E564+E565</f>
        <v>0</v>
      </c>
      <c r="F561" s="63">
        <f t="shared" ref="F561" si="317">F562+F563+F564+F565</f>
        <v>0</v>
      </c>
    </row>
    <row r="562" spans="1:6" s="9" customFormat="1" ht="18.600000000000001" hidden="1" customHeight="1" x14ac:dyDescent="0.2">
      <c r="A562" s="42"/>
      <c r="B562" s="41"/>
      <c r="C562" s="19" t="s">
        <v>75</v>
      </c>
      <c r="D562" s="66"/>
      <c r="E562" s="66"/>
      <c r="F562" s="66"/>
    </row>
    <row r="563" spans="1:6" s="9" customFormat="1" ht="18.600000000000001" hidden="1" customHeight="1" x14ac:dyDescent="0.2">
      <c r="A563" s="42"/>
      <c r="B563" s="41"/>
      <c r="C563" s="19" t="s">
        <v>73</v>
      </c>
      <c r="D563" s="65"/>
      <c r="E563" s="65"/>
      <c r="F563" s="65"/>
    </row>
    <row r="564" spans="1:6" s="9" customFormat="1" ht="18.600000000000001" hidden="1" customHeight="1" x14ac:dyDescent="0.2">
      <c r="A564" s="42"/>
      <c r="B564" s="41"/>
      <c r="C564" s="19" t="s">
        <v>76</v>
      </c>
      <c r="D564" s="66"/>
      <c r="E564" s="66"/>
      <c r="F564" s="66"/>
    </row>
    <row r="565" spans="1:6" s="9" customFormat="1" ht="18.600000000000001" hidden="1" customHeight="1" x14ac:dyDescent="0.2">
      <c r="A565" s="42"/>
      <c r="B565" s="41"/>
      <c r="C565" s="23" t="s">
        <v>74</v>
      </c>
      <c r="D565" s="65"/>
      <c r="E565" s="65"/>
      <c r="F565" s="65"/>
    </row>
    <row r="566" spans="1:6" s="9" customFormat="1" ht="33.6" hidden="1" customHeight="1" x14ac:dyDescent="0.2">
      <c r="A566" s="42"/>
      <c r="B566" s="123" t="s">
        <v>120</v>
      </c>
      <c r="C566" s="123"/>
      <c r="D566" s="63">
        <f t="shared" ref="D566" si="318">D567+D568+D569+D570</f>
        <v>0</v>
      </c>
      <c r="E566" s="63">
        <f t="shared" ref="E566" si="319">E567+E568+E569+E570</f>
        <v>0</v>
      </c>
      <c r="F566" s="63">
        <f t="shared" ref="F566" si="320">F567+F568+F569+F570</f>
        <v>0</v>
      </c>
    </row>
    <row r="567" spans="1:6" s="9" customFormat="1" ht="18.600000000000001" hidden="1" customHeight="1" x14ac:dyDescent="0.2">
      <c r="A567" s="42"/>
      <c r="B567" s="41"/>
      <c r="C567" s="19" t="s">
        <v>75</v>
      </c>
      <c r="D567" s="66"/>
      <c r="E567" s="66"/>
      <c r="F567" s="66"/>
    </row>
    <row r="568" spans="1:6" s="9" customFormat="1" ht="18.600000000000001" hidden="1" customHeight="1" x14ac:dyDescent="0.2">
      <c r="A568" s="42"/>
      <c r="B568" s="41"/>
      <c r="C568" s="19" t="s">
        <v>73</v>
      </c>
      <c r="D568" s="65"/>
      <c r="E568" s="65"/>
      <c r="F568" s="65"/>
    </row>
    <row r="569" spans="1:6" s="9" customFormat="1" ht="18.600000000000001" hidden="1" customHeight="1" x14ac:dyDescent="0.2">
      <c r="A569" s="42"/>
      <c r="B569" s="41"/>
      <c r="C569" s="19" t="s">
        <v>76</v>
      </c>
      <c r="D569" s="66"/>
      <c r="E569" s="66"/>
      <c r="F569" s="66"/>
    </row>
    <row r="570" spans="1:6" s="9" customFormat="1" ht="18.600000000000001" hidden="1" customHeight="1" x14ac:dyDescent="0.2">
      <c r="A570" s="42"/>
      <c r="B570" s="41"/>
      <c r="C570" s="23" t="s">
        <v>74</v>
      </c>
      <c r="D570" s="65"/>
      <c r="E570" s="65"/>
      <c r="F570" s="65"/>
    </row>
    <row r="571" spans="1:6" s="9" customFormat="1" ht="30" hidden="1" customHeight="1" x14ac:dyDescent="0.2">
      <c r="A571" s="42"/>
      <c r="B571" s="123" t="s">
        <v>121</v>
      </c>
      <c r="C571" s="123"/>
      <c r="D571" s="63">
        <f t="shared" ref="D571" si="321">D572+D573+D574+D575</f>
        <v>0</v>
      </c>
      <c r="E571" s="63">
        <f t="shared" ref="E571" si="322">E572+E573+E574+E575</f>
        <v>0</v>
      </c>
      <c r="F571" s="63">
        <f t="shared" ref="F571" si="323">F572+F573+F574+F575</f>
        <v>0</v>
      </c>
    </row>
    <row r="572" spans="1:6" s="9" customFormat="1" ht="18.600000000000001" hidden="1" customHeight="1" x14ac:dyDescent="0.2">
      <c r="A572" s="42"/>
      <c r="B572" s="41"/>
      <c r="C572" s="19" t="s">
        <v>75</v>
      </c>
      <c r="D572" s="66"/>
      <c r="E572" s="66"/>
      <c r="F572" s="66"/>
    </row>
    <row r="573" spans="1:6" s="9" customFormat="1" ht="18.600000000000001" hidden="1" customHeight="1" x14ac:dyDescent="0.2">
      <c r="A573" s="42"/>
      <c r="B573" s="41"/>
      <c r="C573" s="19" t="s">
        <v>73</v>
      </c>
      <c r="D573" s="65"/>
      <c r="E573" s="65"/>
      <c r="F573" s="65"/>
    </row>
    <row r="574" spans="1:6" s="9" customFormat="1" ht="18.600000000000001" hidden="1" customHeight="1" x14ac:dyDescent="0.2">
      <c r="A574" s="42"/>
      <c r="B574" s="41"/>
      <c r="C574" s="19" t="s">
        <v>76</v>
      </c>
      <c r="D574" s="66"/>
      <c r="E574" s="66"/>
      <c r="F574" s="66"/>
    </row>
    <row r="575" spans="1:6" s="9" customFormat="1" ht="18.600000000000001" hidden="1" customHeight="1" x14ac:dyDescent="0.2">
      <c r="A575" s="42"/>
      <c r="B575" s="41"/>
      <c r="C575" s="23" t="s">
        <v>74</v>
      </c>
      <c r="D575" s="65"/>
      <c r="E575" s="65"/>
      <c r="F575" s="65"/>
    </row>
    <row r="576" spans="1:6" s="9" customFormat="1" ht="30" hidden="1" customHeight="1" x14ac:dyDescent="0.2">
      <c r="A576" s="42"/>
      <c r="B576" s="123" t="s">
        <v>77</v>
      </c>
      <c r="C576" s="123"/>
      <c r="D576" s="63">
        <f t="shared" ref="D576" si="324">D577+D578+D579+D580</f>
        <v>0</v>
      </c>
      <c r="E576" s="63">
        <f t="shared" ref="E576" si="325">E577+E578+E579+E580</f>
        <v>0</v>
      </c>
      <c r="F576" s="63">
        <f t="shared" ref="F576" si="326">F577+F578+F579+F580</f>
        <v>0</v>
      </c>
    </row>
    <row r="577" spans="1:6" s="9" customFormat="1" ht="18.600000000000001" hidden="1" customHeight="1" x14ac:dyDescent="0.2">
      <c r="A577" s="42"/>
      <c r="B577" s="41"/>
      <c r="C577" s="19" t="s">
        <v>75</v>
      </c>
      <c r="D577" s="66"/>
      <c r="E577" s="66"/>
      <c r="F577" s="66"/>
    </row>
    <row r="578" spans="1:6" s="9" customFormat="1" ht="18.600000000000001" hidden="1" customHeight="1" x14ac:dyDescent="0.2">
      <c r="A578" s="42"/>
      <c r="B578" s="41"/>
      <c r="C578" s="19" t="s">
        <v>73</v>
      </c>
      <c r="D578" s="65"/>
      <c r="E578" s="65"/>
      <c r="F578" s="65"/>
    </row>
    <row r="579" spans="1:6" s="9" customFormat="1" ht="18.600000000000001" hidden="1" customHeight="1" x14ac:dyDescent="0.2">
      <c r="A579" s="42"/>
      <c r="B579" s="41"/>
      <c r="C579" s="23" t="s">
        <v>76</v>
      </c>
      <c r="D579" s="66"/>
      <c r="E579" s="66"/>
      <c r="F579" s="66"/>
    </row>
    <row r="580" spans="1:6" s="9" customFormat="1" ht="18.600000000000001" hidden="1" customHeight="1" x14ac:dyDescent="0.2">
      <c r="A580" s="42"/>
      <c r="B580" s="41"/>
      <c r="C580" s="23" t="s">
        <v>74</v>
      </c>
      <c r="D580" s="65"/>
      <c r="E580" s="65"/>
      <c r="F580" s="65"/>
    </row>
    <row r="581" spans="1:6" s="25" customFormat="1" ht="29.25" hidden="1" customHeight="1" x14ac:dyDescent="0.25">
      <c r="A581" s="48"/>
      <c r="B581" s="122" t="s">
        <v>78</v>
      </c>
      <c r="C581" s="122"/>
      <c r="D581" s="63">
        <f t="shared" ref="D581" si="327">D582+D583+D584+D585</f>
        <v>0</v>
      </c>
      <c r="E581" s="63">
        <f t="shared" ref="E581" si="328">E582+E583+E584+E585</f>
        <v>0</v>
      </c>
      <c r="F581" s="63">
        <f t="shared" ref="F581" si="329">F582+F583+F584+F585</f>
        <v>0</v>
      </c>
    </row>
    <row r="582" spans="1:6" s="9" customFormat="1" ht="18.600000000000001" hidden="1" customHeight="1" x14ac:dyDescent="0.2">
      <c r="A582" s="42"/>
      <c r="B582" s="41"/>
      <c r="C582" s="19" t="s">
        <v>75</v>
      </c>
      <c r="D582" s="66"/>
      <c r="E582" s="66"/>
      <c r="F582" s="66"/>
    </row>
    <row r="583" spans="1:6" s="9" customFormat="1" ht="18.600000000000001" hidden="1" customHeight="1" x14ac:dyDescent="0.2">
      <c r="A583" s="42"/>
      <c r="B583" s="41"/>
      <c r="C583" s="19" t="s">
        <v>73</v>
      </c>
      <c r="D583" s="65"/>
      <c r="E583" s="65"/>
      <c r="F583" s="65"/>
    </row>
    <row r="584" spans="1:6" s="9" customFormat="1" ht="18.600000000000001" hidden="1" customHeight="1" x14ac:dyDescent="0.2">
      <c r="A584" s="42"/>
      <c r="B584" s="41"/>
      <c r="C584" s="23" t="s">
        <v>76</v>
      </c>
      <c r="D584" s="66"/>
      <c r="E584" s="66"/>
      <c r="F584" s="66"/>
    </row>
    <row r="585" spans="1:6" s="9" customFormat="1" ht="18.600000000000001" hidden="1" customHeight="1" x14ac:dyDescent="0.2">
      <c r="A585" s="42"/>
      <c r="B585" s="41"/>
      <c r="C585" s="23" t="s">
        <v>74</v>
      </c>
      <c r="D585" s="65"/>
      <c r="E585" s="65"/>
      <c r="F585" s="65"/>
    </row>
    <row r="586" spans="1:6" s="9" customFormat="1" ht="43.5" hidden="1" customHeight="1" x14ac:dyDescent="0.2">
      <c r="A586" s="42"/>
      <c r="B586" s="132" t="s">
        <v>122</v>
      </c>
      <c r="C586" s="132"/>
      <c r="D586" s="63">
        <f t="shared" ref="D586" si="330">D587+D588+D589</f>
        <v>0</v>
      </c>
      <c r="E586" s="63">
        <f t="shared" ref="E586" si="331">E587+E588+E589</f>
        <v>0</v>
      </c>
      <c r="F586" s="63">
        <f t="shared" ref="F586" si="332">F587+F588+F589</f>
        <v>0</v>
      </c>
    </row>
    <row r="587" spans="1:6" s="9" customFormat="1" ht="18.600000000000001" hidden="1" customHeight="1" x14ac:dyDescent="0.2">
      <c r="A587" s="42"/>
      <c r="B587" s="49"/>
      <c r="C587" s="19" t="s">
        <v>75</v>
      </c>
      <c r="D587" s="66"/>
      <c r="E587" s="66"/>
      <c r="F587" s="66"/>
    </row>
    <row r="588" spans="1:6" s="9" customFormat="1" ht="18.600000000000001" hidden="1" customHeight="1" x14ac:dyDescent="0.2">
      <c r="A588" s="42"/>
      <c r="B588" s="49"/>
      <c r="C588" s="19" t="s">
        <v>73</v>
      </c>
      <c r="D588" s="65"/>
      <c r="E588" s="65"/>
      <c r="F588" s="65"/>
    </row>
    <row r="589" spans="1:6" s="9" customFormat="1" ht="18.600000000000001" hidden="1" customHeight="1" x14ac:dyDescent="0.2">
      <c r="A589" s="42"/>
      <c r="B589" s="41"/>
      <c r="C589" s="23" t="s">
        <v>74</v>
      </c>
      <c r="D589" s="66"/>
      <c r="E589" s="66"/>
      <c r="F589" s="66"/>
    </row>
    <row r="590" spans="1:6" s="9" customFormat="1" ht="30" hidden="1" customHeight="1" x14ac:dyDescent="0.2">
      <c r="A590" s="50"/>
      <c r="B590" s="132" t="s">
        <v>79</v>
      </c>
      <c r="C590" s="132"/>
      <c r="D590" s="63">
        <f t="shared" ref="D590" si="333">D591+D592+D593+D594</f>
        <v>0</v>
      </c>
      <c r="E590" s="63">
        <f t="shared" ref="E590" si="334">E591+E592+E593+E594</f>
        <v>0</v>
      </c>
      <c r="F590" s="63">
        <f t="shared" ref="F590" si="335">F591+F592+F593+F594</f>
        <v>0</v>
      </c>
    </row>
    <row r="591" spans="1:6" s="9" customFormat="1" ht="18.600000000000001" hidden="1" customHeight="1" x14ac:dyDescent="0.2">
      <c r="A591" s="50"/>
      <c r="B591" s="50"/>
      <c r="C591" s="23" t="s">
        <v>75</v>
      </c>
      <c r="D591" s="66"/>
      <c r="E591" s="66"/>
      <c r="F591" s="66"/>
    </row>
    <row r="592" spans="1:6" s="9" customFormat="1" ht="18.600000000000001" hidden="1" customHeight="1" x14ac:dyDescent="0.2">
      <c r="A592" s="50"/>
      <c r="B592" s="50"/>
      <c r="C592" s="23" t="s">
        <v>73</v>
      </c>
      <c r="D592" s="65"/>
      <c r="E592" s="65"/>
      <c r="F592" s="65"/>
    </row>
    <row r="593" spans="1:6" s="9" customFormat="1" ht="18.600000000000001" hidden="1" customHeight="1" x14ac:dyDescent="0.2">
      <c r="A593" s="50"/>
      <c r="B593" s="50"/>
      <c r="C593" s="23" t="s">
        <v>76</v>
      </c>
      <c r="D593" s="66"/>
      <c r="E593" s="66"/>
      <c r="F593" s="66"/>
    </row>
    <row r="594" spans="1:6" s="9" customFormat="1" ht="18.600000000000001" hidden="1" customHeight="1" x14ac:dyDescent="0.2">
      <c r="A594" s="42"/>
      <c r="B594" s="41"/>
      <c r="C594" s="23" t="s">
        <v>74</v>
      </c>
      <c r="D594" s="65"/>
      <c r="E594" s="65"/>
      <c r="F594" s="65"/>
    </row>
    <row r="595" spans="1:6" s="9" customFormat="1" ht="40.9" hidden="1" customHeight="1" x14ac:dyDescent="0.2">
      <c r="A595" s="50"/>
      <c r="B595" s="132" t="s">
        <v>80</v>
      </c>
      <c r="C595" s="132"/>
      <c r="D595" s="63">
        <f t="shared" ref="D595" si="336">D596+D597+D598+D599</f>
        <v>0</v>
      </c>
      <c r="E595" s="63">
        <f t="shared" ref="E595" si="337">E596+E597+E598+E599</f>
        <v>0</v>
      </c>
      <c r="F595" s="63">
        <f t="shared" ref="F595" si="338">F596+F597+F598+F599</f>
        <v>0</v>
      </c>
    </row>
    <row r="596" spans="1:6" s="9" customFormat="1" ht="18.600000000000001" hidden="1" customHeight="1" x14ac:dyDescent="0.2">
      <c r="A596" s="50"/>
      <c r="B596" s="50"/>
      <c r="C596" s="23" t="s">
        <v>75</v>
      </c>
      <c r="D596" s="66"/>
      <c r="E596" s="66"/>
      <c r="F596" s="66"/>
    </row>
    <row r="597" spans="1:6" s="9" customFormat="1" ht="18.600000000000001" hidden="1" customHeight="1" x14ac:dyDescent="0.2">
      <c r="A597" s="50"/>
      <c r="B597" s="50"/>
      <c r="C597" s="23" t="s">
        <v>73</v>
      </c>
      <c r="D597" s="65"/>
      <c r="E597" s="65"/>
      <c r="F597" s="65"/>
    </row>
    <row r="598" spans="1:6" s="9" customFormat="1" ht="18.600000000000001" hidden="1" customHeight="1" x14ac:dyDescent="0.2">
      <c r="A598" s="50"/>
      <c r="B598" s="50"/>
      <c r="C598" s="23" t="s">
        <v>76</v>
      </c>
      <c r="D598" s="66"/>
      <c r="E598" s="66"/>
      <c r="F598" s="66"/>
    </row>
    <row r="599" spans="1:6" s="9" customFormat="1" ht="18.600000000000001" hidden="1" customHeight="1" x14ac:dyDescent="0.2">
      <c r="A599" s="42"/>
      <c r="B599" s="41"/>
      <c r="C599" s="23" t="s">
        <v>74</v>
      </c>
      <c r="D599" s="65"/>
      <c r="E599" s="65"/>
      <c r="F599" s="65"/>
    </row>
    <row r="600" spans="1:6" s="25" customFormat="1" ht="47.45" hidden="1" customHeight="1" x14ac:dyDescent="0.25">
      <c r="A600" s="140" t="s">
        <v>81</v>
      </c>
      <c r="B600" s="137"/>
      <c r="C600" s="137"/>
      <c r="D600" s="63">
        <f t="shared" ref="D600" si="339">D601+D605+D609+D613+D617+D621+D625+D629+D632</f>
        <v>0</v>
      </c>
      <c r="E600" s="63">
        <f t="shared" ref="E600" si="340">E601+E605+E609+E613+E617+E621+E625+E629+E632</f>
        <v>0</v>
      </c>
      <c r="F600" s="63">
        <f t="shared" ref="F600" si="341">F601+F605+F609+F613+F617+F621+F625+F629+F632</f>
        <v>0</v>
      </c>
    </row>
    <row r="601" spans="1:6" s="25" customFormat="1" ht="28.15" hidden="1" customHeight="1" x14ac:dyDescent="0.25">
      <c r="A601" s="48"/>
      <c r="B601" s="122" t="s">
        <v>82</v>
      </c>
      <c r="C601" s="137"/>
      <c r="D601" s="63">
        <f t="shared" ref="D601" si="342">D602+D603+D604</f>
        <v>0</v>
      </c>
      <c r="E601" s="63">
        <f t="shared" ref="E601" si="343">E602+E603+E604</f>
        <v>0</v>
      </c>
      <c r="F601" s="63">
        <f t="shared" ref="F601" si="344">F602+F603+F604</f>
        <v>0</v>
      </c>
    </row>
    <row r="602" spans="1:6" s="25" customFormat="1" ht="12.75" hidden="1" x14ac:dyDescent="0.25">
      <c r="A602" s="50"/>
      <c r="B602" s="50"/>
      <c r="C602" s="23" t="s">
        <v>75</v>
      </c>
      <c r="D602" s="64"/>
      <c r="E602" s="64"/>
      <c r="F602" s="64"/>
    </row>
    <row r="603" spans="1:6" s="25" customFormat="1" ht="12.75" hidden="1" x14ac:dyDescent="0.25">
      <c r="A603" s="50"/>
      <c r="B603" s="50"/>
      <c r="C603" s="23" t="s">
        <v>73</v>
      </c>
      <c r="D603" s="64"/>
      <c r="E603" s="64"/>
      <c r="F603" s="64"/>
    </row>
    <row r="604" spans="1:6" s="25" customFormat="1" ht="12.75" hidden="1" x14ac:dyDescent="0.25">
      <c r="A604" s="50"/>
      <c r="B604" s="50"/>
      <c r="C604" s="23" t="s">
        <v>76</v>
      </c>
      <c r="D604" s="64"/>
      <c r="E604" s="64"/>
      <c r="F604" s="64"/>
    </row>
    <row r="605" spans="1:6" s="25" customFormat="1" ht="31.9" hidden="1" customHeight="1" x14ac:dyDescent="0.25">
      <c r="A605" s="50"/>
      <c r="B605" s="138" t="s">
        <v>83</v>
      </c>
      <c r="C605" s="139"/>
      <c r="D605" s="63">
        <f t="shared" ref="D605" si="345">D606+D607+D608</f>
        <v>0</v>
      </c>
      <c r="E605" s="63">
        <f t="shared" ref="E605" si="346">E606+E607+E608</f>
        <v>0</v>
      </c>
      <c r="F605" s="63">
        <f t="shared" ref="F605" si="347">F606+F607+F608</f>
        <v>0</v>
      </c>
    </row>
    <row r="606" spans="1:6" s="25" customFormat="1" ht="12.75" hidden="1" x14ac:dyDescent="0.25">
      <c r="A606" s="50"/>
      <c r="B606" s="50"/>
      <c r="C606" s="23" t="s">
        <v>75</v>
      </c>
      <c r="D606" s="64"/>
      <c r="E606" s="64"/>
      <c r="F606" s="64"/>
    </row>
    <row r="607" spans="1:6" s="25" customFormat="1" ht="12.75" hidden="1" x14ac:dyDescent="0.25">
      <c r="A607" s="50"/>
      <c r="B607" s="50"/>
      <c r="C607" s="23" t="s">
        <v>73</v>
      </c>
      <c r="D607" s="64"/>
      <c r="E607" s="64"/>
      <c r="F607" s="64"/>
    </row>
    <row r="608" spans="1:6" s="25" customFormat="1" ht="12.75" hidden="1" x14ac:dyDescent="0.25">
      <c r="A608" s="50"/>
      <c r="B608" s="50"/>
      <c r="C608" s="23" t="s">
        <v>76</v>
      </c>
      <c r="D608" s="64"/>
      <c r="E608" s="64"/>
      <c r="F608" s="64"/>
    </row>
    <row r="609" spans="1:6" s="25" customFormat="1" ht="18" hidden="1" customHeight="1" x14ac:dyDescent="0.25">
      <c r="A609" s="50"/>
      <c r="B609" s="138" t="s">
        <v>84</v>
      </c>
      <c r="C609" s="139"/>
      <c r="D609" s="63">
        <f t="shared" ref="D609" si="348">D610+D611+D612</f>
        <v>0</v>
      </c>
      <c r="E609" s="63">
        <f t="shared" ref="E609" si="349">E610+E611+E612</f>
        <v>0</v>
      </c>
      <c r="F609" s="63">
        <f t="shared" ref="F609" si="350">F610+F611+F612</f>
        <v>0</v>
      </c>
    </row>
    <row r="610" spans="1:6" s="25" customFormat="1" ht="12.75" hidden="1" x14ac:dyDescent="0.25">
      <c r="A610" s="50"/>
      <c r="B610" s="50"/>
      <c r="C610" s="23" t="s">
        <v>75</v>
      </c>
      <c r="D610" s="64"/>
      <c r="E610" s="64"/>
      <c r="F610" s="64"/>
    </row>
    <row r="611" spans="1:6" s="25" customFormat="1" ht="12.75" hidden="1" x14ac:dyDescent="0.25">
      <c r="A611" s="50"/>
      <c r="B611" s="50"/>
      <c r="C611" s="23" t="s">
        <v>73</v>
      </c>
      <c r="D611" s="64"/>
      <c r="E611" s="64"/>
      <c r="F611" s="64"/>
    </row>
    <row r="612" spans="1:6" s="25" customFormat="1" ht="12.75" hidden="1" x14ac:dyDescent="0.25">
      <c r="A612" s="50"/>
      <c r="B612" s="50"/>
      <c r="C612" s="23" t="s">
        <v>76</v>
      </c>
      <c r="D612" s="64"/>
      <c r="E612" s="64"/>
      <c r="F612" s="64"/>
    </row>
    <row r="613" spans="1:6" s="25" customFormat="1" ht="27.6" hidden="1" customHeight="1" x14ac:dyDescent="0.25">
      <c r="A613" s="50"/>
      <c r="B613" s="132" t="s">
        <v>85</v>
      </c>
      <c r="C613" s="133"/>
      <c r="D613" s="63">
        <f t="shared" ref="D613" si="351">D614+D615+D616</f>
        <v>0</v>
      </c>
      <c r="E613" s="63">
        <f t="shared" ref="E613" si="352">E614+E615+E616</f>
        <v>0</v>
      </c>
      <c r="F613" s="63">
        <f t="shared" ref="F613" si="353">F614+F615+F616</f>
        <v>0</v>
      </c>
    </row>
    <row r="614" spans="1:6" s="25" customFormat="1" ht="12.75" hidden="1" x14ac:dyDescent="0.25">
      <c r="A614" s="50"/>
      <c r="B614" s="50"/>
      <c r="C614" s="23" t="s">
        <v>75</v>
      </c>
      <c r="D614" s="64"/>
      <c r="E614" s="64"/>
      <c r="F614" s="64"/>
    </row>
    <row r="615" spans="1:6" s="25" customFormat="1" ht="12.75" hidden="1" x14ac:dyDescent="0.25">
      <c r="A615" s="50"/>
      <c r="B615" s="50"/>
      <c r="C615" s="23" t="s">
        <v>73</v>
      </c>
      <c r="D615" s="64"/>
      <c r="E615" s="64"/>
      <c r="F615" s="64"/>
    </row>
    <row r="616" spans="1:6" s="25" customFormat="1" ht="12.75" hidden="1" x14ac:dyDescent="0.25">
      <c r="A616" s="50"/>
      <c r="B616" s="50"/>
      <c r="C616" s="23" t="s">
        <v>76</v>
      </c>
      <c r="D616" s="64"/>
      <c r="E616" s="64"/>
      <c r="F616" s="64"/>
    </row>
    <row r="617" spans="1:6" s="25" customFormat="1" ht="29.45" hidden="1" customHeight="1" x14ac:dyDescent="0.25">
      <c r="A617" s="50"/>
      <c r="B617" s="132" t="s">
        <v>86</v>
      </c>
      <c r="C617" s="133"/>
      <c r="D617" s="63">
        <f t="shared" ref="D617" si="354">D618+D619+D620</f>
        <v>0</v>
      </c>
      <c r="E617" s="63">
        <f t="shared" ref="E617" si="355">E618+E619+E620</f>
        <v>0</v>
      </c>
      <c r="F617" s="63">
        <f t="shared" ref="F617" si="356">F618+F619+F620</f>
        <v>0</v>
      </c>
    </row>
    <row r="618" spans="1:6" s="25" customFormat="1" ht="12.75" hidden="1" x14ac:dyDescent="0.25">
      <c r="A618" s="50"/>
      <c r="B618" s="50"/>
      <c r="C618" s="23" t="s">
        <v>75</v>
      </c>
      <c r="D618" s="64"/>
      <c r="E618" s="64"/>
      <c r="F618" s="64"/>
    </row>
    <row r="619" spans="1:6" s="25" customFormat="1" ht="12.75" hidden="1" x14ac:dyDescent="0.25">
      <c r="A619" s="50"/>
      <c r="B619" s="50"/>
      <c r="C619" s="23" t="s">
        <v>73</v>
      </c>
      <c r="D619" s="64"/>
      <c r="E619" s="64"/>
      <c r="F619" s="64"/>
    </row>
    <row r="620" spans="1:6" s="25" customFormat="1" ht="12.75" hidden="1" x14ac:dyDescent="0.25">
      <c r="A620" s="50"/>
      <c r="B620" s="50"/>
      <c r="C620" s="23" t="s">
        <v>76</v>
      </c>
      <c r="D620" s="64"/>
      <c r="E620" s="64"/>
      <c r="F620" s="64"/>
    </row>
    <row r="621" spans="1:6" s="25" customFormat="1" ht="28.15" hidden="1" customHeight="1" x14ac:dyDescent="0.25">
      <c r="A621" s="50"/>
      <c r="B621" s="132" t="s">
        <v>87</v>
      </c>
      <c r="C621" s="133"/>
      <c r="D621" s="63">
        <f t="shared" ref="D621" si="357">D622+D623+D624</f>
        <v>0</v>
      </c>
      <c r="E621" s="63">
        <f t="shared" ref="E621" si="358">E622+E623+E624</f>
        <v>0</v>
      </c>
      <c r="F621" s="63">
        <f t="shared" ref="F621" si="359">F622+F623+F624</f>
        <v>0</v>
      </c>
    </row>
    <row r="622" spans="1:6" s="25" customFormat="1" ht="12.75" hidden="1" x14ac:dyDescent="0.25">
      <c r="A622" s="50"/>
      <c r="B622" s="50"/>
      <c r="C622" s="23" t="s">
        <v>75</v>
      </c>
      <c r="D622" s="64"/>
      <c r="E622" s="64"/>
      <c r="F622" s="64"/>
    </row>
    <row r="623" spans="1:6" s="25" customFormat="1" ht="12.75" hidden="1" x14ac:dyDescent="0.25">
      <c r="A623" s="50"/>
      <c r="B623" s="50"/>
      <c r="C623" s="23" t="s">
        <v>73</v>
      </c>
      <c r="D623" s="64"/>
      <c r="E623" s="64"/>
      <c r="F623" s="64"/>
    </row>
    <row r="624" spans="1:6" s="25" customFormat="1" ht="12.75" hidden="1" x14ac:dyDescent="0.25">
      <c r="A624" s="50"/>
      <c r="B624" s="50"/>
      <c r="C624" s="23" t="s">
        <v>76</v>
      </c>
      <c r="D624" s="64"/>
      <c r="E624" s="64"/>
      <c r="F624" s="64"/>
    </row>
    <row r="625" spans="1:6" s="25" customFormat="1" ht="28.15" hidden="1" customHeight="1" x14ac:dyDescent="0.25">
      <c r="A625" s="50"/>
      <c r="B625" s="132" t="s">
        <v>88</v>
      </c>
      <c r="C625" s="133"/>
      <c r="D625" s="63">
        <f t="shared" ref="D625" si="360">D626+D627+D628</f>
        <v>0</v>
      </c>
      <c r="E625" s="63">
        <f t="shared" ref="E625" si="361">E626+E627+E628</f>
        <v>0</v>
      </c>
      <c r="F625" s="63">
        <f t="shared" ref="F625" si="362">F626+F627+F628</f>
        <v>0</v>
      </c>
    </row>
    <row r="626" spans="1:6" s="25" customFormat="1" ht="12.75" hidden="1" x14ac:dyDescent="0.25">
      <c r="A626" s="50"/>
      <c r="B626" s="50"/>
      <c r="C626" s="23" t="s">
        <v>75</v>
      </c>
      <c r="D626" s="64"/>
      <c r="E626" s="64"/>
      <c r="F626" s="64"/>
    </row>
    <row r="627" spans="1:6" s="25" customFormat="1" ht="12.75" hidden="1" x14ac:dyDescent="0.25">
      <c r="A627" s="50"/>
      <c r="B627" s="50"/>
      <c r="C627" s="23" t="s">
        <v>73</v>
      </c>
      <c r="D627" s="64"/>
      <c r="E627" s="64"/>
      <c r="F627" s="64"/>
    </row>
    <row r="628" spans="1:6" s="25" customFormat="1" ht="12.75" hidden="1" x14ac:dyDescent="0.25">
      <c r="A628" s="50"/>
      <c r="B628" s="50"/>
      <c r="C628" s="23" t="s">
        <v>76</v>
      </c>
      <c r="D628" s="64"/>
      <c r="E628" s="64"/>
      <c r="F628" s="64"/>
    </row>
    <row r="629" spans="1:6" s="32" customFormat="1" ht="25.15" hidden="1" customHeight="1" x14ac:dyDescent="0.25">
      <c r="A629" s="50"/>
      <c r="B629" s="132" t="s">
        <v>89</v>
      </c>
      <c r="C629" s="133"/>
      <c r="D629" s="63">
        <f t="shared" ref="D629" si="363">D630+D631</f>
        <v>0</v>
      </c>
      <c r="E629" s="63">
        <f t="shared" ref="E629" si="364">E630+E631</f>
        <v>0</v>
      </c>
      <c r="F629" s="63">
        <f t="shared" ref="F629" si="365">F630+F631</f>
        <v>0</v>
      </c>
    </row>
    <row r="630" spans="1:6" s="32" customFormat="1" ht="12.75" hidden="1" x14ac:dyDescent="0.25">
      <c r="A630" s="50"/>
      <c r="B630" s="50"/>
      <c r="C630" s="23" t="s">
        <v>75</v>
      </c>
      <c r="D630" s="64"/>
      <c r="E630" s="64"/>
      <c r="F630" s="64"/>
    </row>
    <row r="631" spans="1:6" s="32" customFormat="1" ht="12.75" hidden="1" x14ac:dyDescent="0.25">
      <c r="A631" s="50"/>
      <c r="B631" s="50"/>
      <c r="C631" s="23" t="s">
        <v>73</v>
      </c>
      <c r="D631" s="64"/>
      <c r="E631" s="64"/>
      <c r="F631" s="64"/>
    </row>
    <row r="632" spans="1:6" s="32" customFormat="1" ht="27" hidden="1" customHeight="1" x14ac:dyDescent="0.25">
      <c r="A632" s="50"/>
      <c r="B632" s="132" t="s">
        <v>90</v>
      </c>
      <c r="C632" s="133"/>
      <c r="D632" s="63">
        <f t="shared" ref="D632" si="366">D633+D634+D635</f>
        <v>0</v>
      </c>
      <c r="E632" s="63">
        <f t="shared" ref="E632" si="367">E633+E634+E635</f>
        <v>0</v>
      </c>
      <c r="F632" s="63">
        <f t="shared" ref="F632" si="368">F633+F634+F635</f>
        <v>0</v>
      </c>
    </row>
    <row r="633" spans="1:6" s="32" customFormat="1" ht="12.75" hidden="1" x14ac:dyDescent="0.25">
      <c r="A633" s="50"/>
      <c r="B633" s="50"/>
      <c r="C633" s="23" t="s">
        <v>75</v>
      </c>
      <c r="D633" s="64"/>
      <c r="E633" s="64"/>
      <c r="F633" s="64"/>
    </row>
    <row r="634" spans="1:6" s="32" customFormat="1" ht="12.75" hidden="1" x14ac:dyDescent="0.25">
      <c r="A634" s="50"/>
      <c r="B634" s="50"/>
      <c r="C634" s="23" t="s">
        <v>73</v>
      </c>
      <c r="D634" s="64"/>
      <c r="E634" s="64"/>
      <c r="F634" s="64"/>
    </row>
    <row r="635" spans="1:6" s="32" customFormat="1" ht="12.75" hidden="1" x14ac:dyDescent="0.25">
      <c r="A635" s="50"/>
      <c r="B635" s="50"/>
      <c r="C635" s="23" t="s">
        <v>76</v>
      </c>
      <c r="D635" s="64"/>
      <c r="E635" s="64"/>
      <c r="F635" s="64"/>
    </row>
    <row r="636" spans="1:6" s="9" customFormat="1" ht="27.75" customHeight="1" x14ac:dyDescent="0.2">
      <c r="A636" s="136" t="s">
        <v>125</v>
      </c>
      <c r="B636" s="136"/>
      <c r="C636" s="136"/>
      <c r="D636" s="136"/>
      <c r="E636" s="136"/>
      <c r="F636" s="136"/>
    </row>
    <row r="637" spans="1:6" s="9" customFormat="1" ht="15.75" customHeight="1" x14ac:dyDescent="0.2">
      <c r="A637" s="129" t="s">
        <v>153</v>
      </c>
      <c r="B637" s="134"/>
      <c r="C637" s="134"/>
      <c r="D637" s="117">
        <f t="shared" ref="D637" si="369">D638+D694</f>
        <v>8326500</v>
      </c>
      <c r="E637" s="117">
        <f t="shared" ref="E637:F637" si="370">E638+E694</f>
        <v>8326500</v>
      </c>
      <c r="F637" s="117">
        <f t="shared" si="370"/>
        <v>0</v>
      </c>
    </row>
    <row r="638" spans="1:6" s="51" customFormat="1" ht="18" x14ac:dyDescent="0.25">
      <c r="A638" s="129" t="s">
        <v>160</v>
      </c>
      <c r="B638" s="125"/>
      <c r="C638" s="125"/>
      <c r="D638" s="58">
        <f t="shared" ref="D638" si="371">D639+D648</f>
        <v>7519684</v>
      </c>
      <c r="E638" s="58">
        <f t="shared" ref="E638:F638" si="372">E639+E648</f>
        <v>7508584</v>
      </c>
      <c r="F638" s="58">
        <f t="shared" si="372"/>
        <v>-11100</v>
      </c>
    </row>
    <row r="639" spans="1:6" s="9" customFormat="1" ht="18.600000000000001" customHeight="1" x14ac:dyDescent="0.2">
      <c r="A639" s="13" t="s">
        <v>166</v>
      </c>
      <c r="B639" s="19"/>
      <c r="C639" s="20"/>
      <c r="D639" s="59">
        <f t="shared" ref="D639" si="373">D640+D646</f>
        <v>941000</v>
      </c>
      <c r="E639" s="59">
        <f t="shared" ref="E639:F639" si="374">E640+E646</f>
        <v>941000</v>
      </c>
      <c r="F639" s="59">
        <f t="shared" si="374"/>
        <v>0</v>
      </c>
    </row>
    <row r="640" spans="1:6" s="9" customFormat="1" ht="16.899999999999999" customHeight="1" x14ac:dyDescent="0.2">
      <c r="A640" s="21"/>
      <c r="B640" s="15" t="s">
        <v>167</v>
      </c>
      <c r="C640" s="16"/>
      <c r="D640" s="59">
        <f t="shared" ref="D640:F640" si="375">D641</f>
        <v>940000</v>
      </c>
      <c r="E640" s="59">
        <f t="shared" si="375"/>
        <v>940000</v>
      </c>
      <c r="F640" s="59">
        <f t="shared" si="375"/>
        <v>0</v>
      </c>
    </row>
    <row r="641" spans="1:6" s="25" customFormat="1" ht="18" customHeight="1" x14ac:dyDescent="0.25">
      <c r="A641" s="22"/>
      <c r="B641" s="23"/>
      <c r="C641" s="24" t="s">
        <v>9</v>
      </c>
      <c r="D641" s="61">
        <v>940000</v>
      </c>
      <c r="E641" s="61">
        <v>940000</v>
      </c>
      <c r="F641" s="61">
        <f>D641-E641</f>
        <v>0</v>
      </c>
    </row>
    <row r="642" spans="1:6" s="9" customFormat="1" ht="13.9" hidden="1" customHeight="1" x14ac:dyDescent="0.2">
      <c r="A642" s="21"/>
      <c r="B642" s="15" t="s">
        <v>10</v>
      </c>
      <c r="C642" s="16"/>
      <c r="D642" s="62"/>
      <c r="E642" s="62"/>
      <c r="F642" s="62"/>
    </row>
    <row r="643" spans="1:6" s="9" customFormat="1" ht="19.149999999999999" hidden="1" customHeight="1" x14ac:dyDescent="0.2">
      <c r="A643" s="21"/>
      <c r="B643" s="15"/>
      <c r="C643" s="16" t="s">
        <v>11</v>
      </c>
      <c r="D643" s="60"/>
      <c r="E643" s="60"/>
      <c r="F643" s="60"/>
    </row>
    <row r="644" spans="1:6" s="28" customFormat="1" ht="26.25" hidden="1" customHeight="1" x14ac:dyDescent="0.25">
      <c r="A644" s="26"/>
      <c r="B644" s="23"/>
      <c r="C644" s="27" t="s">
        <v>12</v>
      </c>
      <c r="D644" s="61"/>
      <c r="E644" s="61"/>
      <c r="F644" s="61"/>
    </row>
    <row r="645" spans="1:6" s="9" customFormat="1" ht="15.6" hidden="1" customHeight="1" x14ac:dyDescent="0.2">
      <c r="A645" s="17"/>
      <c r="B645" s="15" t="s">
        <v>13</v>
      </c>
      <c r="C645" s="16"/>
      <c r="D645" s="60"/>
      <c r="E645" s="60"/>
      <c r="F645" s="60"/>
    </row>
    <row r="646" spans="1:6" s="9" customFormat="1" x14ac:dyDescent="0.2">
      <c r="A646" s="17" t="s">
        <v>168</v>
      </c>
      <c r="B646" s="15"/>
      <c r="C646" s="16"/>
      <c r="D646" s="59">
        <f t="shared" ref="D646:F646" si="376">D647</f>
        <v>1000</v>
      </c>
      <c r="E646" s="59">
        <f t="shared" si="376"/>
        <v>1000</v>
      </c>
      <c r="F646" s="59">
        <f t="shared" si="376"/>
        <v>0</v>
      </c>
    </row>
    <row r="647" spans="1:6" s="9" customFormat="1" x14ac:dyDescent="0.2">
      <c r="A647" s="17"/>
      <c r="B647" s="15" t="s">
        <v>16</v>
      </c>
      <c r="C647" s="16"/>
      <c r="D647" s="60">
        <v>1000</v>
      </c>
      <c r="E647" s="60">
        <v>1000</v>
      </c>
      <c r="F647" s="60">
        <f>D647-E647</f>
        <v>0</v>
      </c>
    </row>
    <row r="648" spans="1:6" s="9" customFormat="1" x14ac:dyDescent="0.2">
      <c r="A648" s="126" t="s">
        <v>161</v>
      </c>
      <c r="B648" s="126"/>
      <c r="C648" s="126"/>
      <c r="D648" s="59">
        <f t="shared" ref="D648" si="377">D649+D666+D673</f>
        <v>6578684</v>
      </c>
      <c r="E648" s="59">
        <f t="shared" ref="E648:F648" si="378">E649+E666+E673</f>
        <v>6567584</v>
      </c>
      <c r="F648" s="59">
        <f t="shared" si="378"/>
        <v>-11100</v>
      </c>
    </row>
    <row r="649" spans="1:6" s="9" customFormat="1" x14ac:dyDescent="0.2">
      <c r="A649" s="126" t="s">
        <v>169</v>
      </c>
      <c r="B649" s="126"/>
      <c r="C649" s="126"/>
      <c r="D649" s="59">
        <f t="shared" ref="D649" si="379">SUM(D650:D663)</f>
        <v>7380500</v>
      </c>
      <c r="E649" s="59">
        <f t="shared" ref="E649" si="380">SUM(E650:E663)</f>
        <v>7380500</v>
      </c>
      <c r="F649" s="59">
        <f t="shared" ref="F649" si="381">SUM(F650:F663)</f>
        <v>0</v>
      </c>
    </row>
    <row r="650" spans="1:6" s="9" customFormat="1" ht="18.600000000000001" hidden="1" customHeight="1" x14ac:dyDescent="0.2">
      <c r="A650" s="21"/>
      <c r="B650" s="15" t="s">
        <v>17</v>
      </c>
      <c r="C650" s="16"/>
      <c r="D650" s="60"/>
      <c r="E650" s="60"/>
      <c r="F650" s="60"/>
    </row>
    <row r="651" spans="1:6" s="9" customFormat="1" x14ac:dyDescent="0.2">
      <c r="A651" s="21"/>
      <c r="B651" s="15" t="s">
        <v>18</v>
      </c>
      <c r="C651" s="16"/>
      <c r="D651" s="60">
        <v>5435000</v>
      </c>
      <c r="E651" s="60">
        <v>5435000</v>
      </c>
      <c r="F651" s="60">
        <f>D651-E651</f>
        <v>0</v>
      </c>
    </row>
    <row r="652" spans="1:6" s="9" customFormat="1" hidden="1" x14ac:dyDescent="0.2">
      <c r="A652" s="21"/>
      <c r="B652" s="127" t="s">
        <v>19</v>
      </c>
      <c r="C652" s="127"/>
      <c r="D652" s="60"/>
      <c r="E652" s="60"/>
      <c r="F652" s="60">
        <f t="shared" ref="F652:F663" si="382">D652-E652</f>
        <v>0</v>
      </c>
    </row>
    <row r="653" spans="1:6" s="9" customFormat="1" hidden="1" x14ac:dyDescent="0.2">
      <c r="A653" s="21"/>
      <c r="B653" s="15" t="s">
        <v>20</v>
      </c>
      <c r="C653" s="16"/>
      <c r="D653" s="60"/>
      <c r="E653" s="60"/>
      <c r="F653" s="60">
        <f t="shared" si="382"/>
        <v>0</v>
      </c>
    </row>
    <row r="654" spans="1:6" s="9" customFormat="1" ht="18.600000000000001" hidden="1" customHeight="1" x14ac:dyDescent="0.2">
      <c r="A654" s="29"/>
      <c r="B654" s="15" t="s">
        <v>21</v>
      </c>
      <c r="C654" s="16"/>
      <c r="D654" s="60"/>
      <c r="E654" s="60"/>
      <c r="F654" s="60">
        <f t="shared" si="382"/>
        <v>0</v>
      </c>
    </row>
    <row r="655" spans="1:6" s="9" customFormat="1" ht="32.25" hidden="1" customHeight="1" x14ac:dyDescent="0.2">
      <c r="A655" s="30"/>
      <c r="B655" s="122" t="s">
        <v>22</v>
      </c>
      <c r="C655" s="122"/>
      <c r="D655" s="60"/>
      <c r="E655" s="60"/>
      <c r="F655" s="60">
        <f t="shared" si="382"/>
        <v>0</v>
      </c>
    </row>
    <row r="656" spans="1:6" s="9" customFormat="1" ht="27.6" hidden="1" customHeight="1" x14ac:dyDescent="0.2">
      <c r="A656" s="30"/>
      <c r="B656" s="123" t="s">
        <v>23</v>
      </c>
      <c r="C656" s="123"/>
      <c r="D656" s="60"/>
      <c r="E656" s="60"/>
      <c r="F656" s="60">
        <f t="shared" si="382"/>
        <v>0</v>
      </c>
    </row>
    <row r="657" spans="1:6" s="9" customFormat="1" ht="26.45" hidden="1" customHeight="1" x14ac:dyDescent="0.2">
      <c r="A657" s="30"/>
      <c r="B657" s="122" t="s">
        <v>24</v>
      </c>
      <c r="C657" s="122"/>
      <c r="D657" s="60"/>
      <c r="E657" s="60"/>
      <c r="F657" s="60">
        <f t="shared" si="382"/>
        <v>0</v>
      </c>
    </row>
    <row r="658" spans="1:6" s="9" customFormat="1" ht="18.600000000000001" hidden="1" customHeight="1" x14ac:dyDescent="0.2">
      <c r="A658" s="30"/>
      <c r="B658" s="121" t="s">
        <v>25</v>
      </c>
      <c r="C658" s="121"/>
      <c r="D658" s="60"/>
      <c r="E658" s="60"/>
      <c r="F658" s="60">
        <f t="shared" si="382"/>
        <v>0</v>
      </c>
    </row>
    <row r="659" spans="1:6" s="9" customFormat="1" ht="27.6" hidden="1" customHeight="1" x14ac:dyDescent="0.2">
      <c r="A659" s="30"/>
      <c r="B659" s="122" t="s">
        <v>26</v>
      </c>
      <c r="C659" s="122"/>
      <c r="D659" s="60"/>
      <c r="E659" s="60"/>
      <c r="F659" s="60">
        <f t="shared" si="382"/>
        <v>0</v>
      </c>
    </row>
    <row r="660" spans="1:6" s="9" customFormat="1" ht="30" hidden="1" customHeight="1" x14ac:dyDescent="0.2">
      <c r="A660" s="30"/>
      <c r="B660" s="123" t="s">
        <v>27</v>
      </c>
      <c r="C660" s="123"/>
      <c r="D660" s="60"/>
      <c r="E660" s="60"/>
      <c r="F660" s="60">
        <f t="shared" si="382"/>
        <v>0</v>
      </c>
    </row>
    <row r="661" spans="1:6" s="9" customFormat="1" ht="28.15" hidden="1" customHeight="1" x14ac:dyDescent="0.2">
      <c r="A661" s="30"/>
      <c r="B661" s="123" t="s">
        <v>28</v>
      </c>
      <c r="C661" s="123"/>
      <c r="D661" s="60"/>
      <c r="E661" s="60"/>
      <c r="F661" s="60">
        <f t="shared" si="382"/>
        <v>0</v>
      </c>
    </row>
    <row r="662" spans="1:6" s="9" customFormat="1" ht="18.600000000000001" hidden="1" customHeight="1" x14ac:dyDescent="0.2">
      <c r="A662" s="30"/>
      <c r="B662" s="15" t="s">
        <v>29</v>
      </c>
      <c r="C662" s="16"/>
      <c r="D662" s="60"/>
      <c r="E662" s="60"/>
      <c r="F662" s="60">
        <f t="shared" si="382"/>
        <v>0</v>
      </c>
    </row>
    <row r="663" spans="1:6" s="9" customFormat="1" ht="18.600000000000001" customHeight="1" x14ac:dyDescent="0.2">
      <c r="A663" s="29"/>
      <c r="B663" s="15" t="s">
        <v>30</v>
      </c>
      <c r="C663" s="16"/>
      <c r="D663" s="60">
        <v>1945500</v>
      </c>
      <c r="E663" s="60">
        <v>1945500</v>
      </c>
      <c r="F663" s="60">
        <f t="shared" si="382"/>
        <v>0</v>
      </c>
    </row>
    <row r="664" spans="1:6" s="9" customFormat="1" ht="15" hidden="1" customHeight="1" x14ac:dyDescent="0.2">
      <c r="A664" s="21" t="s">
        <v>31</v>
      </c>
      <c r="B664" s="16"/>
      <c r="C664" s="31"/>
      <c r="D664" s="59">
        <f t="shared" ref="D664:F664" si="383">D665</f>
        <v>0</v>
      </c>
      <c r="E664" s="59">
        <f t="shared" si="383"/>
        <v>0</v>
      </c>
      <c r="F664" s="59">
        <f t="shared" si="383"/>
        <v>0</v>
      </c>
    </row>
    <row r="665" spans="1:6" s="9" customFormat="1" ht="14.45" hidden="1" customHeight="1" x14ac:dyDescent="0.2">
      <c r="A665" s="29"/>
      <c r="B665" s="19" t="s">
        <v>32</v>
      </c>
      <c r="C665" s="16"/>
      <c r="D665" s="60"/>
      <c r="E665" s="60"/>
      <c r="F665" s="60"/>
    </row>
    <row r="666" spans="1:6" s="9" customFormat="1" x14ac:dyDescent="0.2">
      <c r="A666" s="21" t="s">
        <v>170</v>
      </c>
      <c r="B666" s="16"/>
      <c r="C666" s="19"/>
      <c r="D666" s="59">
        <f t="shared" ref="D666:F666" si="384">D667</f>
        <v>5000</v>
      </c>
      <c r="E666" s="59">
        <f t="shared" si="384"/>
        <v>5000</v>
      </c>
      <c r="F666" s="59">
        <f t="shared" si="384"/>
        <v>0</v>
      </c>
    </row>
    <row r="667" spans="1:6" s="9" customFormat="1" x14ac:dyDescent="0.2">
      <c r="A667" s="21"/>
      <c r="B667" s="19" t="s">
        <v>34</v>
      </c>
      <c r="C667" s="16"/>
      <c r="D667" s="60">
        <v>5000</v>
      </c>
      <c r="E667" s="60">
        <v>5000</v>
      </c>
      <c r="F667" s="60">
        <f>D667-E667</f>
        <v>0</v>
      </c>
    </row>
    <row r="668" spans="1:6" s="9" customFormat="1" ht="12.6" hidden="1" customHeight="1" x14ac:dyDescent="0.2">
      <c r="A668" s="21" t="s">
        <v>91</v>
      </c>
      <c r="B668" s="16"/>
      <c r="C668" s="19"/>
      <c r="D668" s="59">
        <f t="shared" ref="D668" si="385">D669+D670+D672</f>
        <v>0</v>
      </c>
      <c r="E668" s="59">
        <f t="shared" ref="E668" si="386">E669+E670+E672</f>
        <v>0</v>
      </c>
      <c r="F668" s="59">
        <f t="shared" ref="F668" si="387">F669+F670+F672</f>
        <v>0</v>
      </c>
    </row>
    <row r="669" spans="1:6" s="9" customFormat="1" hidden="1" x14ac:dyDescent="0.2">
      <c r="A669" s="21"/>
      <c r="B669" s="16" t="s">
        <v>35</v>
      </c>
      <c r="C669" s="19"/>
      <c r="D669" s="60"/>
      <c r="E669" s="60"/>
      <c r="F669" s="60"/>
    </row>
    <row r="670" spans="1:6" s="32" customFormat="1" ht="12.75" hidden="1" x14ac:dyDescent="0.25">
      <c r="A670" s="22"/>
      <c r="B670" s="124" t="s">
        <v>92</v>
      </c>
      <c r="C670" s="125"/>
      <c r="D670" s="59">
        <f t="shared" ref="D670:F670" si="388">D671</f>
        <v>0</v>
      </c>
      <c r="E670" s="59">
        <f t="shared" si="388"/>
        <v>0</v>
      </c>
      <c r="F670" s="59">
        <f t="shared" si="388"/>
        <v>0</v>
      </c>
    </row>
    <row r="671" spans="1:6" s="32" customFormat="1" ht="33" hidden="1" customHeight="1" x14ac:dyDescent="0.2">
      <c r="A671" s="22"/>
      <c r="B671" s="33"/>
      <c r="C671" s="33" t="s">
        <v>37</v>
      </c>
      <c r="D671" s="60"/>
      <c r="E671" s="60"/>
      <c r="F671" s="60"/>
    </row>
    <row r="672" spans="1:6" s="9" customFormat="1" ht="15" hidden="1" customHeight="1" x14ac:dyDescent="0.2">
      <c r="A672" s="21"/>
      <c r="B672" s="15" t="s">
        <v>38</v>
      </c>
      <c r="C672" s="16"/>
      <c r="D672" s="60"/>
      <c r="E672" s="60"/>
      <c r="F672" s="60"/>
    </row>
    <row r="673" spans="1:6" s="9" customFormat="1" x14ac:dyDescent="0.2">
      <c r="A673" s="126" t="s">
        <v>158</v>
      </c>
      <c r="B673" s="126"/>
      <c r="C673" s="126"/>
      <c r="D673" s="59">
        <f t="shared" ref="D673" si="389">D675+D676+D674</f>
        <v>-806816</v>
      </c>
      <c r="E673" s="59">
        <f t="shared" ref="E673" si="390">E675+E676+E674</f>
        <v>-817916</v>
      </c>
      <c r="F673" s="59">
        <f t="shared" ref="F673" si="391">F675+F676+F674</f>
        <v>-11100</v>
      </c>
    </row>
    <row r="674" spans="1:6" s="9" customFormat="1" ht="18.600000000000001" hidden="1" customHeight="1" x14ac:dyDescent="0.2">
      <c r="A674" s="13"/>
      <c r="B674" s="15" t="s">
        <v>39</v>
      </c>
      <c r="C674" s="16"/>
      <c r="D674" s="60"/>
      <c r="E674" s="60"/>
      <c r="F674" s="60"/>
    </row>
    <row r="675" spans="1:6" s="9" customFormat="1" ht="24.75" customHeight="1" x14ac:dyDescent="0.2">
      <c r="A675" s="13"/>
      <c r="B675" s="123" t="s">
        <v>94</v>
      </c>
      <c r="C675" s="123"/>
      <c r="D675" s="60">
        <v>-806816</v>
      </c>
      <c r="E675" s="60">
        <v>-817916</v>
      </c>
      <c r="F675" s="60">
        <f>E675-D675</f>
        <v>-11100</v>
      </c>
    </row>
    <row r="676" spans="1:6" s="9" customFormat="1" ht="18.600000000000001" hidden="1" customHeight="1" x14ac:dyDescent="0.2">
      <c r="A676" s="13"/>
      <c r="B676" s="15" t="s">
        <v>41</v>
      </c>
      <c r="C676" s="16"/>
      <c r="D676" s="60"/>
      <c r="E676" s="60"/>
      <c r="F676" s="60"/>
    </row>
    <row r="677" spans="1:6" s="25" customFormat="1" ht="13.9" hidden="1" customHeight="1" x14ac:dyDescent="0.25">
      <c r="A677" s="22" t="s">
        <v>46</v>
      </c>
      <c r="B677" s="36"/>
      <c r="C677" s="37"/>
      <c r="D677" s="63"/>
      <c r="E677" s="63"/>
      <c r="F677" s="63"/>
    </row>
    <row r="678" spans="1:6" s="28" customFormat="1" ht="22.15" hidden="1" customHeight="1" x14ac:dyDescent="0.25">
      <c r="A678" s="130" t="s">
        <v>95</v>
      </c>
      <c r="B678" s="130"/>
      <c r="C678" s="130"/>
      <c r="D678" s="63"/>
      <c r="E678" s="63"/>
      <c r="F678" s="63"/>
    </row>
    <row r="679" spans="1:6" s="28" customFormat="1" ht="30.75" hidden="1" customHeight="1" x14ac:dyDescent="0.25">
      <c r="A679" s="38"/>
      <c r="B679" s="131" t="s">
        <v>96</v>
      </c>
      <c r="C679" s="131"/>
      <c r="D679" s="63"/>
      <c r="E679" s="63"/>
      <c r="F679" s="63"/>
    </row>
    <row r="680" spans="1:6" s="28" customFormat="1" ht="30.75" hidden="1" customHeight="1" x14ac:dyDescent="0.2">
      <c r="A680" s="38"/>
      <c r="B680" s="39"/>
      <c r="C680" s="40" t="s">
        <v>47</v>
      </c>
      <c r="D680" s="60"/>
      <c r="E680" s="60"/>
      <c r="F680" s="60"/>
    </row>
    <row r="681" spans="1:6" s="25" customFormat="1" ht="18" hidden="1" customHeight="1" x14ac:dyDescent="0.25">
      <c r="A681" s="22" t="s">
        <v>50</v>
      </c>
      <c r="B681" s="40"/>
      <c r="C681" s="40"/>
      <c r="D681" s="59"/>
      <c r="E681" s="59"/>
      <c r="F681" s="59"/>
    </row>
    <row r="682" spans="1:6" s="28" customFormat="1" ht="29.25" hidden="1" customHeight="1" x14ac:dyDescent="0.25">
      <c r="A682" s="22"/>
      <c r="B682" s="122" t="s">
        <v>51</v>
      </c>
      <c r="C682" s="122"/>
      <c r="D682" s="61"/>
      <c r="E682" s="61"/>
      <c r="F682" s="61"/>
    </row>
    <row r="683" spans="1:6" s="28" customFormat="1" ht="23.45" hidden="1" customHeight="1" x14ac:dyDescent="0.2">
      <c r="A683" s="22"/>
      <c r="B683" s="122" t="s">
        <v>52</v>
      </c>
      <c r="C683" s="125"/>
      <c r="D683" s="60"/>
      <c r="E683" s="60"/>
      <c r="F683" s="60"/>
    </row>
    <row r="684" spans="1:6" s="9" customFormat="1" ht="15.6" hidden="1" customHeight="1" x14ac:dyDescent="0.2">
      <c r="A684" s="17" t="s">
        <v>53</v>
      </c>
      <c r="B684" s="19"/>
      <c r="C684" s="19"/>
      <c r="D684" s="63"/>
      <c r="E684" s="63"/>
      <c r="F684" s="63"/>
    </row>
    <row r="685" spans="1:6" s="9" customFormat="1" ht="28.5" hidden="1" customHeight="1" x14ac:dyDescent="0.2">
      <c r="A685" s="126" t="s">
        <v>54</v>
      </c>
      <c r="B685" s="126"/>
      <c r="C685" s="126"/>
      <c r="D685" s="63"/>
      <c r="E685" s="63"/>
      <c r="F685" s="63"/>
    </row>
    <row r="686" spans="1:6" s="9" customFormat="1" ht="18.600000000000001" hidden="1" customHeight="1" x14ac:dyDescent="0.2">
      <c r="A686" s="17" t="s">
        <v>97</v>
      </c>
      <c r="B686" s="19"/>
      <c r="C686" s="19"/>
      <c r="D686" s="63"/>
      <c r="E686" s="63"/>
      <c r="F686" s="63"/>
    </row>
    <row r="687" spans="1:6" s="9" customFormat="1" ht="18.600000000000001" hidden="1" customHeight="1" x14ac:dyDescent="0.2">
      <c r="A687" s="17"/>
      <c r="B687" s="19" t="s">
        <v>55</v>
      </c>
      <c r="C687" s="19"/>
      <c r="D687" s="60"/>
      <c r="E687" s="60"/>
      <c r="F687" s="60"/>
    </row>
    <row r="688" spans="1:6" s="9" customFormat="1" ht="45.6" hidden="1" customHeight="1" x14ac:dyDescent="0.2">
      <c r="A688" s="17"/>
      <c r="B688" s="128" t="s">
        <v>98</v>
      </c>
      <c r="C688" s="128"/>
      <c r="D688" s="61"/>
      <c r="E688" s="61"/>
      <c r="F688" s="61"/>
    </row>
    <row r="689" spans="1:8" s="9" customFormat="1" ht="30" hidden="1" customHeight="1" x14ac:dyDescent="0.2">
      <c r="A689" s="126" t="s">
        <v>99</v>
      </c>
      <c r="B689" s="126"/>
      <c r="C689" s="126"/>
      <c r="D689" s="59"/>
      <c r="E689" s="59"/>
      <c r="F689" s="59"/>
    </row>
    <row r="690" spans="1:8" s="9" customFormat="1" ht="18.600000000000001" hidden="1" customHeight="1" x14ac:dyDescent="0.2">
      <c r="A690" s="17"/>
      <c r="B690" s="15" t="s">
        <v>59</v>
      </c>
      <c r="C690" s="16"/>
      <c r="D690" s="60"/>
      <c r="E690" s="60"/>
      <c r="F690" s="60"/>
    </row>
    <row r="691" spans="1:8" s="9" customFormat="1" ht="39" hidden="1" customHeight="1" x14ac:dyDescent="0.2">
      <c r="A691" s="17"/>
      <c r="B691" s="123" t="s">
        <v>60</v>
      </c>
      <c r="C691" s="123"/>
      <c r="D691" s="61"/>
      <c r="E691" s="61"/>
      <c r="F691" s="61"/>
    </row>
    <row r="692" spans="1:8" s="9" customFormat="1" ht="18" hidden="1" customHeight="1" x14ac:dyDescent="0.2">
      <c r="A692" s="17"/>
      <c r="B692" s="123" t="s">
        <v>62</v>
      </c>
      <c r="C692" s="123"/>
      <c r="D692" s="60"/>
      <c r="E692" s="60"/>
      <c r="F692" s="60"/>
    </row>
    <row r="693" spans="1:8" s="9" customFormat="1" ht="30.6" hidden="1" customHeight="1" x14ac:dyDescent="0.2">
      <c r="A693" s="17"/>
      <c r="B693" s="122" t="s">
        <v>72</v>
      </c>
      <c r="C693" s="125"/>
      <c r="D693" s="61"/>
      <c r="E693" s="61"/>
      <c r="F693" s="61"/>
    </row>
    <row r="694" spans="1:8" s="51" customFormat="1" ht="18" x14ac:dyDescent="0.25">
      <c r="A694" s="129" t="s">
        <v>159</v>
      </c>
      <c r="B694" s="125"/>
      <c r="C694" s="125"/>
      <c r="D694" s="8">
        <f t="shared" ref="D694:F694" si="392">D695</f>
        <v>806816</v>
      </c>
      <c r="E694" s="8">
        <f t="shared" si="392"/>
        <v>817916</v>
      </c>
      <c r="F694" s="8">
        <f t="shared" si="392"/>
        <v>11100</v>
      </c>
    </row>
    <row r="695" spans="1:8" s="9" customFormat="1" ht="18.600000000000001" customHeight="1" x14ac:dyDescent="0.2">
      <c r="A695" s="17" t="s">
        <v>161</v>
      </c>
      <c r="B695" s="19"/>
      <c r="C695" s="19"/>
      <c r="D695" s="59">
        <f t="shared" ref="D695" si="393">D696+D699</f>
        <v>806816</v>
      </c>
      <c r="E695" s="59">
        <f t="shared" ref="E695" si="394">E696+E699</f>
        <v>817916</v>
      </c>
      <c r="F695" s="59">
        <f t="shared" ref="F695" si="395">F696+F699</f>
        <v>11100</v>
      </c>
    </row>
    <row r="696" spans="1:8" s="9" customFormat="1" hidden="1" x14ac:dyDescent="0.2">
      <c r="A696" s="21" t="s">
        <v>103</v>
      </c>
      <c r="B696" s="16"/>
      <c r="C696" s="19"/>
      <c r="D696" s="59">
        <f t="shared" ref="D696:F697" si="396">D697</f>
        <v>0</v>
      </c>
      <c r="E696" s="59">
        <f t="shared" si="396"/>
        <v>0</v>
      </c>
      <c r="F696" s="59">
        <f t="shared" si="396"/>
        <v>0</v>
      </c>
    </row>
    <row r="697" spans="1:8" s="32" customFormat="1" ht="27.6" hidden="1" customHeight="1" x14ac:dyDescent="0.25">
      <c r="A697" s="22"/>
      <c r="B697" s="124" t="s">
        <v>104</v>
      </c>
      <c r="C697" s="125"/>
      <c r="D697" s="63">
        <f t="shared" si="396"/>
        <v>0</v>
      </c>
      <c r="E697" s="63">
        <f t="shared" si="396"/>
        <v>0</v>
      </c>
      <c r="F697" s="63">
        <f t="shared" si="396"/>
        <v>0</v>
      </c>
    </row>
    <row r="698" spans="1:8" s="32" customFormat="1" ht="27" hidden="1" customHeight="1" x14ac:dyDescent="0.25">
      <c r="A698" s="22"/>
      <c r="B698" s="33"/>
      <c r="C698" s="33" t="s">
        <v>36</v>
      </c>
      <c r="D698" s="61"/>
      <c r="E698" s="61"/>
      <c r="F698" s="61"/>
    </row>
    <row r="699" spans="1:8" s="9" customFormat="1" ht="18.600000000000001" customHeight="1" x14ac:dyDescent="0.2">
      <c r="A699" s="13" t="s">
        <v>158</v>
      </c>
      <c r="B699" s="14"/>
      <c r="C699" s="14"/>
      <c r="D699" s="59">
        <f t="shared" ref="D699:F699" si="397">D700</f>
        <v>806816</v>
      </c>
      <c r="E699" s="59">
        <f t="shared" si="397"/>
        <v>817916</v>
      </c>
      <c r="F699" s="59">
        <f t="shared" si="397"/>
        <v>11100</v>
      </c>
    </row>
    <row r="700" spans="1:8" s="9" customFormat="1" ht="16.149999999999999" customHeight="1" x14ac:dyDescent="0.2">
      <c r="A700" s="19"/>
      <c r="B700" s="15" t="s">
        <v>40</v>
      </c>
      <c r="C700" s="15"/>
      <c r="D700" s="60">
        <v>806816</v>
      </c>
      <c r="E700" s="60">
        <v>817916</v>
      </c>
      <c r="F700" s="60">
        <f>E700-D700</f>
        <v>11100</v>
      </c>
    </row>
    <row r="703" spans="1:8" s="99" customFormat="1" x14ac:dyDescent="0.2">
      <c r="A703" s="103"/>
      <c r="B703" s="103"/>
      <c r="C703" s="98"/>
      <c r="D703" s="100"/>
      <c r="E703" s="101"/>
      <c r="F703" s="102"/>
      <c r="G703" s="97"/>
      <c r="H703" s="97"/>
    </row>
    <row r="704" spans="1:8" s="99" customFormat="1" x14ac:dyDescent="0.2">
      <c r="C704" s="98"/>
      <c r="D704" s="100"/>
      <c r="E704" s="101"/>
      <c r="F704" s="102"/>
      <c r="G704" s="97"/>
      <c r="H704" s="97"/>
    </row>
    <row r="705" spans="1:10" s="53" customFormat="1" ht="12.75" x14ac:dyDescent="0.2">
      <c r="A705" s="104" t="s">
        <v>183</v>
      </c>
      <c r="B705" s="104"/>
      <c r="C705" s="104"/>
      <c r="D705" s="104"/>
      <c r="E705" s="104"/>
      <c r="F705" s="104"/>
      <c r="G705" s="104"/>
      <c r="H705" s="52"/>
      <c r="I705" s="52"/>
      <c r="J705" s="52"/>
    </row>
    <row r="706" spans="1:10" s="53" customFormat="1" ht="12.75" x14ac:dyDescent="0.2">
      <c r="A706" s="104" t="s">
        <v>184</v>
      </c>
      <c r="B706" s="104"/>
      <c r="C706" s="104"/>
      <c r="D706" s="104"/>
      <c r="E706" s="104"/>
      <c r="F706" s="104"/>
      <c r="G706" s="104"/>
      <c r="H706" s="52"/>
      <c r="I706" s="52"/>
      <c r="J706" s="52"/>
    </row>
    <row r="707" spans="1:10" s="53" customFormat="1" ht="12.75" x14ac:dyDescent="0.2">
      <c r="A707" s="104" t="s">
        <v>171</v>
      </c>
      <c r="B707" s="104"/>
      <c r="C707" s="104"/>
      <c r="D707" s="104"/>
      <c r="E707" s="104"/>
      <c r="F707" s="104"/>
      <c r="G707" s="104"/>
      <c r="H707" s="52"/>
      <c r="I707" s="52"/>
      <c r="J707" s="52"/>
    </row>
    <row r="710" spans="1:10" x14ac:dyDescent="0.2">
      <c r="C710" s="2" t="s">
        <v>194</v>
      </c>
      <c r="E710" s="57" t="s">
        <v>195</v>
      </c>
    </row>
  </sheetData>
  <mergeCells count="251">
    <mergeCell ref="A486:C486"/>
    <mergeCell ref="B488:C488"/>
    <mergeCell ref="A491:C491"/>
    <mergeCell ref="B492:C492"/>
    <mergeCell ref="B495:C495"/>
    <mergeCell ref="B496:C496"/>
    <mergeCell ref="B499:C499"/>
    <mergeCell ref="A500:C500"/>
    <mergeCell ref="A445:C445"/>
    <mergeCell ref="A446:C446"/>
    <mergeCell ref="B42:C42"/>
    <mergeCell ref="A45:C45"/>
    <mergeCell ref="A20:C20"/>
    <mergeCell ref="A21:C21"/>
    <mergeCell ref="B24:C24"/>
    <mergeCell ref="B27:C27"/>
    <mergeCell ref="B28:C28"/>
    <mergeCell ref="B29:C29"/>
    <mergeCell ref="B60:C60"/>
    <mergeCell ref="A16:C16"/>
    <mergeCell ref="A15:C15"/>
    <mergeCell ref="A6:E6"/>
    <mergeCell ref="A7:E7"/>
    <mergeCell ref="A10:C10"/>
    <mergeCell ref="B30:C30"/>
    <mergeCell ref="B31:C31"/>
    <mergeCell ref="B32:C32"/>
    <mergeCell ref="B33:C33"/>
    <mergeCell ref="B65:C65"/>
    <mergeCell ref="A66:C66"/>
    <mergeCell ref="B47:C47"/>
    <mergeCell ref="A50:C50"/>
    <mergeCell ref="B51:C51"/>
    <mergeCell ref="B54:C54"/>
    <mergeCell ref="B55:C55"/>
    <mergeCell ref="A57:C57"/>
    <mergeCell ref="B85:C85"/>
    <mergeCell ref="A61:C61"/>
    <mergeCell ref="B63:C63"/>
    <mergeCell ref="B64:C64"/>
    <mergeCell ref="B86:C86"/>
    <mergeCell ref="A87:C87"/>
    <mergeCell ref="B88:C88"/>
    <mergeCell ref="B89:C89"/>
    <mergeCell ref="B93:C93"/>
    <mergeCell ref="B68:C68"/>
    <mergeCell ref="A77:C77"/>
    <mergeCell ref="B78:C78"/>
    <mergeCell ref="B80:C80"/>
    <mergeCell ref="A82:C82"/>
    <mergeCell ref="B84:C84"/>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502:C502"/>
    <mergeCell ref="B428:C428"/>
    <mergeCell ref="A431:C431"/>
    <mergeCell ref="B432:C432"/>
    <mergeCell ref="B435:C435"/>
    <mergeCell ref="B436:C436"/>
    <mergeCell ref="A448:C448"/>
    <mergeCell ref="A449:C449"/>
    <mergeCell ref="A461:C461"/>
    <mergeCell ref="A462:C462"/>
    <mergeCell ref="B465:C465"/>
    <mergeCell ref="B468:C468"/>
    <mergeCell ref="B469:C469"/>
    <mergeCell ref="B470:C470"/>
    <mergeCell ref="B471:C471"/>
    <mergeCell ref="B472:C472"/>
    <mergeCell ref="B473:C473"/>
    <mergeCell ref="B474:C474"/>
    <mergeCell ref="B483:C483"/>
    <mergeCell ref="B524:C524"/>
    <mergeCell ref="B525:C525"/>
    <mergeCell ref="A526:C526"/>
    <mergeCell ref="B527:C527"/>
    <mergeCell ref="B528:C528"/>
    <mergeCell ref="B532:C532"/>
    <mergeCell ref="B507:C507"/>
    <mergeCell ref="A516:C516"/>
    <mergeCell ref="B517:C517"/>
    <mergeCell ref="B519:C519"/>
    <mergeCell ref="A521:C521"/>
    <mergeCell ref="B523:C523"/>
    <mergeCell ref="B556:C556"/>
    <mergeCell ref="B561:C561"/>
    <mergeCell ref="B566:C566"/>
    <mergeCell ref="B571:C571"/>
    <mergeCell ref="B536:C536"/>
    <mergeCell ref="B537:C537"/>
    <mergeCell ref="A538:C538"/>
    <mergeCell ref="B539:C539"/>
    <mergeCell ref="B542:C542"/>
    <mergeCell ref="B545:C545"/>
    <mergeCell ref="B625:C625"/>
    <mergeCell ref="B629:C629"/>
    <mergeCell ref="B632:C632"/>
    <mergeCell ref="A637:C637"/>
    <mergeCell ref="A638:C638"/>
    <mergeCell ref="A12:C12"/>
    <mergeCell ref="A13:C13"/>
    <mergeCell ref="A14:F14"/>
    <mergeCell ref="A197:F197"/>
    <mergeCell ref="A636:F636"/>
    <mergeCell ref="B601:C601"/>
    <mergeCell ref="B605:C605"/>
    <mergeCell ref="B609:C609"/>
    <mergeCell ref="B613:C613"/>
    <mergeCell ref="B617:C617"/>
    <mergeCell ref="B621:C621"/>
    <mergeCell ref="B576:C576"/>
    <mergeCell ref="B581:C581"/>
    <mergeCell ref="B586:C586"/>
    <mergeCell ref="B590:C590"/>
    <mergeCell ref="B595:C595"/>
    <mergeCell ref="A600:C600"/>
    <mergeCell ref="B548:C548"/>
    <mergeCell ref="B553:C553"/>
    <mergeCell ref="B697:C697"/>
    <mergeCell ref="B688:C688"/>
    <mergeCell ref="A689:C689"/>
    <mergeCell ref="B691:C691"/>
    <mergeCell ref="B692:C692"/>
    <mergeCell ref="B693:C693"/>
    <mergeCell ref="A694:C694"/>
    <mergeCell ref="B675:C675"/>
    <mergeCell ref="A678:C678"/>
    <mergeCell ref="B679:C679"/>
    <mergeCell ref="B682:C682"/>
    <mergeCell ref="B683:C683"/>
    <mergeCell ref="A685:C685"/>
    <mergeCell ref="B658:C658"/>
    <mergeCell ref="B659:C659"/>
    <mergeCell ref="B660:C660"/>
    <mergeCell ref="B661:C661"/>
    <mergeCell ref="B670:C670"/>
    <mergeCell ref="A673:C673"/>
    <mergeCell ref="A648:C648"/>
    <mergeCell ref="A649:C649"/>
    <mergeCell ref="B652:C652"/>
    <mergeCell ref="B655:C655"/>
    <mergeCell ref="B656:C656"/>
    <mergeCell ref="B657:C657"/>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9"/>
  <sheetViews>
    <sheetView tabSelected="1" zoomScaleNormal="100" zoomScaleSheetLayoutView="100" workbookViewId="0">
      <selection activeCell="D2" sqref="D2"/>
    </sheetView>
  </sheetViews>
  <sheetFormatPr defaultRowHeight="12.75" x14ac:dyDescent="0.2"/>
  <cols>
    <col min="1" max="1" width="4.5703125" style="53" customWidth="1"/>
    <col min="2" max="2" width="58.85546875" style="52" customWidth="1"/>
    <col min="3" max="3" width="16.5703125"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69" t="s">
        <v>187</v>
      </c>
      <c r="C1" s="69"/>
      <c r="D1" s="108" t="s">
        <v>197</v>
      </c>
    </row>
    <row r="2" spans="1:5" ht="15.75" customHeight="1" x14ac:dyDescent="0.2">
      <c r="B2" s="70" t="s">
        <v>189</v>
      </c>
      <c r="C2" s="69"/>
      <c r="D2" s="69"/>
    </row>
    <row r="3" spans="1:5" ht="15.75" customHeight="1" x14ac:dyDescent="0.2">
      <c r="B3" s="70" t="s">
        <v>188</v>
      </c>
      <c r="C3" s="69"/>
      <c r="D3" s="69"/>
    </row>
    <row r="4" spans="1:5" ht="17.25" customHeight="1" x14ac:dyDescent="0.2">
      <c r="B4" s="69" t="s">
        <v>126</v>
      </c>
      <c r="C4" s="69"/>
      <c r="D4" s="69"/>
    </row>
    <row r="5" spans="1:5" ht="18" x14ac:dyDescent="0.25">
      <c r="A5" s="173" t="s">
        <v>127</v>
      </c>
      <c r="B5" s="173"/>
      <c r="C5" s="173"/>
      <c r="D5" s="173"/>
    </row>
    <row r="6" spans="1:5" ht="33" customHeight="1" x14ac:dyDescent="0.2">
      <c r="A6" s="174" t="s">
        <v>186</v>
      </c>
      <c r="B6" s="174"/>
      <c r="C6" s="174"/>
      <c r="D6" s="174"/>
    </row>
    <row r="7" spans="1:5" ht="15.75" x14ac:dyDescent="0.2">
      <c r="A7" s="6" t="s">
        <v>3</v>
      </c>
      <c r="B7" s="71"/>
      <c r="C7" s="71"/>
      <c r="D7" s="91" t="s">
        <v>128</v>
      </c>
    </row>
    <row r="8" spans="1:5" ht="54.75" customHeight="1" x14ac:dyDescent="0.2">
      <c r="A8" s="175" t="s">
        <v>5</v>
      </c>
      <c r="B8" s="176"/>
      <c r="C8" s="67" t="s">
        <v>192</v>
      </c>
      <c r="D8" s="67" t="s">
        <v>193</v>
      </c>
      <c r="E8" s="67" t="s">
        <v>190</v>
      </c>
    </row>
    <row r="9" spans="1:5" ht="31.5" customHeight="1" x14ac:dyDescent="0.2">
      <c r="A9" s="135" t="s">
        <v>138</v>
      </c>
      <c r="B9" s="135"/>
      <c r="C9" s="116">
        <f>C13+C21+C52</f>
        <v>41932795</v>
      </c>
      <c r="D9" s="116">
        <f>D13+D21+D52</f>
        <v>43932795</v>
      </c>
      <c r="E9" s="116">
        <f>E13+E21+E52</f>
        <v>2000000</v>
      </c>
    </row>
    <row r="10" spans="1:5" ht="31.5" customHeight="1" x14ac:dyDescent="0.2">
      <c r="A10" s="180" t="s">
        <v>174</v>
      </c>
      <c r="B10" s="181"/>
      <c r="C10" s="116">
        <f>C14+C23+C30+C38+C53</f>
        <v>41113801</v>
      </c>
      <c r="D10" s="116">
        <f>D14+D23+D30+D38+D53</f>
        <v>42902701</v>
      </c>
      <c r="E10" s="116">
        <f>E14+E23+E30+E38+E53</f>
        <v>1788900</v>
      </c>
    </row>
    <row r="11" spans="1:5" ht="31.5" customHeight="1" x14ac:dyDescent="0.2">
      <c r="A11" s="180" t="s">
        <v>175</v>
      </c>
      <c r="B11" s="181"/>
      <c r="C11" s="116">
        <f>C18+C27+C35+C43+C58</f>
        <v>818994</v>
      </c>
      <c r="D11" s="116">
        <f>D18+D27+D35+D43+D58</f>
        <v>1030094</v>
      </c>
      <c r="E11" s="116">
        <f>E18+E27+E35+E43+E58</f>
        <v>211100</v>
      </c>
    </row>
    <row r="12" spans="1:5" ht="24" customHeight="1" x14ac:dyDescent="0.2">
      <c r="A12" s="166" t="s">
        <v>123</v>
      </c>
      <c r="B12" s="166"/>
      <c r="C12" s="166"/>
      <c r="D12" s="166"/>
      <c r="E12" s="166"/>
    </row>
    <row r="13" spans="1:5" s="73" customFormat="1" ht="15.75" x14ac:dyDescent="0.25">
      <c r="A13" s="167" t="s">
        <v>146</v>
      </c>
      <c r="B13" s="168"/>
      <c r="C13" s="72">
        <f t="shared" ref="C13" si="0">C14+C18</f>
        <v>9119605</v>
      </c>
      <c r="D13" s="72">
        <f t="shared" ref="D13" si="1">D14+D18</f>
        <v>9119605</v>
      </c>
      <c r="E13" s="72">
        <f t="shared" ref="E13" si="2">E14+E18</f>
        <v>0</v>
      </c>
    </row>
    <row r="14" spans="1:5" s="73" customFormat="1" ht="15.75" x14ac:dyDescent="0.25">
      <c r="A14" s="171" t="s">
        <v>140</v>
      </c>
      <c r="B14" s="172"/>
      <c r="C14" s="74">
        <f t="shared" ref="C14" si="3">C15+C16+C17</f>
        <v>9107427</v>
      </c>
      <c r="D14" s="74">
        <f t="shared" ref="D14" si="4">D15+D16+D17</f>
        <v>9107427</v>
      </c>
      <c r="E14" s="74">
        <f t="shared" ref="E14" si="5">E15+E16+E17</f>
        <v>0</v>
      </c>
    </row>
    <row r="15" spans="1:5" s="77" customFormat="1" ht="18" customHeight="1" x14ac:dyDescent="0.2">
      <c r="A15" s="164" t="s">
        <v>141</v>
      </c>
      <c r="B15" s="164"/>
      <c r="C15" s="96">
        <f>1265500+934914</f>
        <v>2200414</v>
      </c>
      <c r="D15" s="96">
        <f>1265500+934914</f>
        <v>2200414</v>
      </c>
      <c r="E15" s="96">
        <f>C15-D15</f>
        <v>0</v>
      </c>
    </row>
    <row r="16" spans="1:5" s="77" customFormat="1" ht="15" x14ac:dyDescent="0.2">
      <c r="A16" s="163" t="s">
        <v>142</v>
      </c>
      <c r="B16" s="163"/>
      <c r="C16" s="96">
        <v>6877013</v>
      </c>
      <c r="D16" s="96">
        <f>175000+6702013</f>
        <v>6877013</v>
      </c>
      <c r="E16" s="96">
        <f>D16-C16</f>
        <v>0</v>
      </c>
    </row>
    <row r="17" spans="1:5" s="77" customFormat="1" ht="15" x14ac:dyDescent="0.2">
      <c r="A17" s="164" t="s">
        <v>143</v>
      </c>
      <c r="B17" s="164"/>
      <c r="C17" s="96">
        <v>30000</v>
      </c>
      <c r="D17" s="96">
        <v>30000</v>
      </c>
      <c r="E17" s="96">
        <f t="shared" ref="E17" si="6">C17-D17</f>
        <v>0</v>
      </c>
    </row>
    <row r="18" spans="1:5" s="82" customFormat="1" ht="15.75" x14ac:dyDescent="0.25">
      <c r="A18" s="165" t="s">
        <v>144</v>
      </c>
      <c r="B18" s="165"/>
      <c r="C18" s="74">
        <f t="shared" ref="C18:E18" si="7">C19</f>
        <v>12178</v>
      </c>
      <c r="D18" s="74">
        <f t="shared" si="7"/>
        <v>12178</v>
      </c>
      <c r="E18" s="74">
        <f t="shared" si="7"/>
        <v>0</v>
      </c>
    </row>
    <row r="19" spans="1:5" s="73" customFormat="1" ht="15.6" customHeight="1" x14ac:dyDescent="0.25">
      <c r="A19" s="75" t="s">
        <v>145</v>
      </c>
      <c r="B19" s="83"/>
      <c r="C19" s="96">
        <v>12178</v>
      </c>
      <c r="D19" s="96">
        <v>12178</v>
      </c>
      <c r="E19" s="96">
        <f>C19-D19</f>
        <v>0</v>
      </c>
    </row>
    <row r="20" spans="1:5" s="73" customFormat="1" ht="26.25" customHeight="1" x14ac:dyDescent="0.25">
      <c r="A20" s="166" t="s">
        <v>124</v>
      </c>
      <c r="B20" s="166"/>
      <c r="C20" s="166"/>
      <c r="D20" s="166"/>
      <c r="E20" s="166"/>
    </row>
    <row r="21" spans="1:5" s="73" customFormat="1" ht="22.5" customHeight="1" x14ac:dyDescent="0.25">
      <c r="A21" s="179" t="s">
        <v>139</v>
      </c>
      <c r="B21" s="179"/>
      <c r="C21" s="119">
        <f>C22+C37+C29</f>
        <v>22320000</v>
      </c>
      <c r="D21" s="119">
        <f>D22+D37+D29</f>
        <v>24320000</v>
      </c>
      <c r="E21" s="119">
        <f>E22+E37+E29</f>
        <v>2000000</v>
      </c>
    </row>
    <row r="22" spans="1:5" s="73" customFormat="1" ht="36" customHeight="1" x14ac:dyDescent="0.25">
      <c r="A22" s="177" t="s">
        <v>148</v>
      </c>
      <c r="B22" s="178"/>
      <c r="C22" s="114">
        <f t="shared" ref="C22" si="8">C23+C27</f>
        <v>14750000</v>
      </c>
      <c r="D22" s="114">
        <f t="shared" ref="D22" si="9">D23+D27</f>
        <v>14750000</v>
      </c>
      <c r="E22" s="114">
        <f t="shared" ref="E22" si="10">E23+E27</f>
        <v>0</v>
      </c>
    </row>
    <row r="23" spans="1:5" s="73" customFormat="1" ht="16.5" customHeight="1" x14ac:dyDescent="0.25">
      <c r="A23" s="171" t="s">
        <v>140</v>
      </c>
      <c r="B23" s="172"/>
      <c r="C23" s="74">
        <f>C24+C25+C26</f>
        <v>14750000</v>
      </c>
      <c r="D23" s="74">
        <f>D24+D25+D26</f>
        <v>14750000</v>
      </c>
      <c r="E23" s="74">
        <f>E24+E25+E26</f>
        <v>0</v>
      </c>
    </row>
    <row r="24" spans="1:5" s="73" customFormat="1" ht="15" x14ac:dyDescent="0.25">
      <c r="A24" s="164" t="s">
        <v>147</v>
      </c>
      <c r="B24" s="164"/>
      <c r="C24" s="96">
        <v>12400000</v>
      </c>
      <c r="D24" s="96">
        <v>12400000</v>
      </c>
      <c r="E24" s="96">
        <f>C24-D24</f>
        <v>0</v>
      </c>
    </row>
    <row r="25" spans="1:5" s="73" customFormat="1" ht="15" x14ac:dyDescent="0.25">
      <c r="A25" s="163" t="s">
        <v>142</v>
      </c>
      <c r="B25" s="163"/>
      <c r="C25" s="96">
        <v>2250000</v>
      </c>
      <c r="D25" s="96">
        <v>2250000</v>
      </c>
      <c r="E25" s="96">
        <f t="shared" ref="E25:E26" si="11">C25-D25</f>
        <v>0</v>
      </c>
    </row>
    <row r="26" spans="1:5" s="73" customFormat="1" ht="15" customHeight="1" x14ac:dyDescent="0.25">
      <c r="A26" s="164" t="s">
        <v>143</v>
      </c>
      <c r="B26" s="164"/>
      <c r="C26" s="96">
        <v>100000</v>
      </c>
      <c r="D26" s="96">
        <v>100000</v>
      </c>
      <c r="E26" s="96">
        <f t="shared" si="11"/>
        <v>0</v>
      </c>
    </row>
    <row r="27" spans="1:5" s="73" customFormat="1" ht="15.75" x14ac:dyDescent="0.25">
      <c r="A27" s="165" t="s">
        <v>144</v>
      </c>
      <c r="B27" s="165"/>
      <c r="C27" s="74">
        <f t="shared" ref="C27:E27" si="12">C28</f>
        <v>0</v>
      </c>
      <c r="D27" s="74">
        <f t="shared" si="12"/>
        <v>0</v>
      </c>
      <c r="E27" s="74">
        <f t="shared" si="12"/>
        <v>0</v>
      </c>
    </row>
    <row r="28" spans="1:5" s="73" customFormat="1" ht="17.25" customHeight="1" x14ac:dyDescent="0.25">
      <c r="A28" s="75" t="s">
        <v>145</v>
      </c>
      <c r="B28" s="83"/>
      <c r="C28" s="96">
        <v>0</v>
      </c>
      <c r="D28" s="96">
        <v>0</v>
      </c>
      <c r="E28" s="96">
        <f>C28-D28</f>
        <v>0</v>
      </c>
    </row>
    <row r="29" spans="1:5" s="73" customFormat="1" ht="17.25" customHeight="1" x14ac:dyDescent="0.25">
      <c r="A29" s="169" t="s">
        <v>149</v>
      </c>
      <c r="B29" s="170"/>
      <c r="C29" s="114">
        <f>C30+C35</f>
        <v>3000000</v>
      </c>
      <c r="D29" s="114">
        <f t="shared" ref="D29:E29" si="13">D30+D35</f>
        <v>4100000</v>
      </c>
      <c r="E29" s="114">
        <f t="shared" si="13"/>
        <v>1100000</v>
      </c>
    </row>
    <row r="30" spans="1:5" s="73" customFormat="1" ht="17.25" customHeight="1" x14ac:dyDescent="0.25">
      <c r="A30" s="171" t="s">
        <v>140</v>
      </c>
      <c r="B30" s="172"/>
      <c r="C30" s="74">
        <f t="shared" ref="C30" si="14">C31+C32</f>
        <v>3000000</v>
      </c>
      <c r="D30" s="74">
        <f t="shared" ref="D30" si="15">D31+D32</f>
        <v>3900000</v>
      </c>
      <c r="E30" s="74">
        <f t="shared" ref="E30" si="16">E31+E32</f>
        <v>900000</v>
      </c>
    </row>
    <row r="31" spans="1:5" s="73" customFormat="1" ht="17.25" customHeight="1" x14ac:dyDescent="0.25">
      <c r="A31" s="164" t="s">
        <v>147</v>
      </c>
      <c r="B31" s="164"/>
      <c r="C31" s="96">
        <v>428000</v>
      </c>
      <c r="D31" s="96">
        <v>428000</v>
      </c>
      <c r="E31" s="96">
        <f>C31-D31</f>
        <v>0</v>
      </c>
    </row>
    <row r="32" spans="1:5" s="73" customFormat="1" ht="17.25" customHeight="1" x14ac:dyDescent="0.25">
      <c r="A32" s="163" t="s">
        <v>142</v>
      </c>
      <c r="B32" s="163"/>
      <c r="C32" s="96">
        <v>2572000</v>
      </c>
      <c r="D32" s="96">
        <v>3472000</v>
      </c>
      <c r="E32" s="96">
        <f>D32-C32</f>
        <v>900000</v>
      </c>
    </row>
    <row r="33" spans="1:5" s="73" customFormat="1" ht="17.25" hidden="1" customHeight="1" x14ac:dyDescent="0.25">
      <c r="A33" s="164" t="s">
        <v>129</v>
      </c>
      <c r="B33" s="164"/>
      <c r="C33" s="76"/>
      <c r="D33" s="76"/>
      <c r="E33" s="76"/>
    </row>
    <row r="34" spans="1:5" s="73" customFormat="1" ht="17.25" hidden="1" customHeight="1" x14ac:dyDescent="0.25">
      <c r="A34" s="163" t="s">
        <v>176</v>
      </c>
      <c r="B34" s="163"/>
      <c r="C34" s="96"/>
      <c r="D34" s="96"/>
      <c r="E34" s="96"/>
    </row>
    <row r="35" spans="1:5" s="73" customFormat="1" ht="17.25" customHeight="1" x14ac:dyDescent="0.25">
      <c r="A35" s="165" t="s">
        <v>144</v>
      </c>
      <c r="B35" s="165"/>
      <c r="C35" s="74">
        <f>C36</f>
        <v>0</v>
      </c>
      <c r="D35" s="74">
        <f t="shared" ref="D35:E35" si="17">D36</f>
        <v>200000</v>
      </c>
      <c r="E35" s="74">
        <f t="shared" si="17"/>
        <v>200000</v>
      </c>
    </row>
    <row r="36" spans="1:5" s="120" customFormat="1" ht="17.25" customHeight="1" x14ac:dyDescent="0.25">
      <c r="A36" s="75" t="s">
        <v>145</v>
      </c>
      <c r="B36" s="83"/>
      <c r="C36" s="96">
        <v>0</v>
      </c>
      <c r="D36" s="96">
        <v>200000</v>
      </c>
      <c r="E36" s="96">
        <f>D36-C36</f>
        <v>200000</v>
      </c>
    </row>
    <row r="37" spans="1:5" s="73" customFormat="1" ht="33.75" customHeight="1" x14ac:dyDescent="0.25">
      <c r="A37" s="169" t="s">
        <v>180</v>
      </c>
      <c r="B37" s="170"/>
      <c r="C37" s="114">
        <f>C38+C43</f>
        <v>4570000</v>
      </c>
      <c r="D37" s="114">
        <f>D38+D43</f>
        <v>5470000</v>
      </c>
      <c r="E37" s="114">
        <f>E38+E43</f>
        <v>900000</v>
      </c>
    </row>
    <row r="38" spans="1:5" s="73" customFormat="1" ht="22.5" customHeight="1" x14ac:dyDescent="0.25">
      <c r="A38" s="171" t="s">
        <v>140</v>
      </c>
      <c r="B38" s="172"/>
      <c r="C38" s="74">
        <f t="shared" ref="C38" si="18">C39+C40</f>
        <v>4570000</v>
      </c>
      <c r="D38" s="74">
        <f t="shared" ref="D38:E38" si="19">D39+D40</f>
        <v>5470000</v>
      </c>
      <c r="E38" s="74">
        <f t="shared" si="19"/>
        <v>900000</v>
      </c>
    </row>
    <row r="39" spans="1:5" s="73" customFormat="1" ht="15" x14ac:dyDescent="0.25">
      <c r="A39" s="164" t="s">
        <v>147</v>
      </c>
      <c r="B39" s="164"/>
      <c r="C39" s="96">
        <v>500000</v>
      </c>
      <c r="D39" s="96">
        <v>500000</v>
      </c>
      <c r="E39" s="96">
        <f>C39-D39</f>
        <v>0</v>
      </c>
    </row>
    <row r="40" spans="1:5" s="73" customFormat="1" ht="15" x14ac:dyDescent="0.25">
      <c r="A40" s="163" t="s">
        <v>142</v>
      </c>
      <c r="B40" s="163"/>
      <c r="C40" s="96">
        <v>4070000</v>
      </c>
      <c r="D40" s="96">
        <v>4970000</v>
      </c>
      <c r="E40" s="96">
        <f>D40-C40</f>
        <v>900000</v>
      </c>
    </row>
    <row r="41" spans="1:5" s="73" customFormat="1" ht="29.25" hidden="1" customHeight="1" x14ac:dyDescent="0.25">
      <c r="A41" s="164" t="s">
        <v>129</v>
      </c>
      <c r="B41" s="164"/>
      <c r="C41" s="76"/>
      <c r="D41" s="76"/>
      <c r="E41" s="76"/>
    </row>
    <row r="42" spans="1:5" s="77" customFormat="1" ht="27.75" hidden="1" customHeight="1" x14ac:dyDescent="0.2">
      <c r="A42" s="163" t="s">
        <v>176</v>
      </c>
      <c r="B42" s="163"/>
      <c r="C42" s="96"/>
      <c r="D42" s="96"/>
      <c r="E42" s="96"/>
    </row>
    <row r="43" spans="1:5" s="73" customFormat="1" ht="15.75" x14ac:dyDescent="0.25">
      <c r="A43" s="165" t="s">
        <v>144</v>
      </c>
      <c r="B43" s="165"/>
      <c r="C43" s="74">
        <f t="shared" ref="C43:E43" si="20">C44</f>
        <v>0</v>
      </c>
      <c r="D43" s="74">
        <f t="shared" si="20"/>
        <v>0</v>
      </c>
      <c r="E43" s="74">
        <f t="shared" si="20"/>
        <v>0</v>
      </c>
    </row>
    <row r="44" spans="1:5" s="73" customFormat="1" ht="15.6" hidden="1" customHeight="1" x14ac:dyDescent="0.25">
      <c r="A44" s="75" t="s">
        <v>130</v>
      </c>
      <c r="B44" s="83"/>
      <c r="C44" s="76"/>
      <c r="D44" s="76"/>
      <c r="E44" s="76"/>
    </row>
    <row r="45" spans="1:5" s="73" customFormat="1" ht="15.6" hidden="1" customHeight="1" x14ac:dyDescent="0.25">
      <c r="A45" s="79" t="s">
        <v>131</v>
      </c>
      <c r="B45" s="80"/>
      <c r="C45" s="84"/>
      <c r="D45" s="84"/>
      <c r="E45" s="84"/>
    </row>
    <row r="46" spans="1:5" s="73" customFormat="1" ht="15.6" hidden="1" customHeight="1" x14ac:dyDescent="0.25">
      <c r="A46" s="79" t="s">
        <v>132</v>
      </c>
      <c r="B46" s="80"/>
      <c r="C46" s="84"/>
      <c r="D46" s="84"/>
      <c r="E46" s="84"/>
    </row>
    <row r="47" spans="1:5" s="73" customFormat="1" ht="15.6" hidden="1" customHeight="1" x14ac:dyDescent="0.25">
      <c r="A47" s="79"/>
      <c r="B47" s="80" t="s">
        <v>133</v>
      </c>
      <c r="C47" s="85"/>
      <c r="D47" s="85"/>
      <c r="E47" s="85"/>
    </row>
    <row r="48" spans="1:5" s="73" customFormat="1" ht="15.6" hidden="1" customHeight="1" x14ac:dyDescent="0.25">
      <c r="A48" s="86"/>
      <c r="B48" s="81" t="s">
        <v>134</v>
      </c>
      <c r="C48" s="85"/>
      <c r="D48" s="85"/>
      <c r="E48" s="85"/>
    </row>
    <row r="49" spans="1:11" s="73" customFormat="1" ht="15.6" hidden="1" customHeight="1" x14ac:dyDescent="0.25">
      <c r="A49" s="79"/>
      <c r="B49" s="78" t="s">
        <v>135</v>
      </c>
      <c r="C49" s="85"/>
      <c r="D49" s="85"/>
      <c r="E49" s="85"/>
    </row>
    <row r="50" spans="1:11" s="73" customFormat="1" ht="15" hidden="1" customHeight="1" x14ac:dyDescent="0.25">
      <c r="A50" s="79"/>
      <c r="B50" s="78" t="s">
        <v>136</v>
      </c>
      <c r="C50" s="85"/>
      <c r="D50" s="85"/>
      <c r="E50" s="85"/>
    </row>
    <row r="51" spans="1:11" ht="26.25" customHeight="1" x14ac:dyDescent="0.2">
      <c r="A51" s="166" t="s">
        <v>125</v>
      </c>
      <c r="B51" s="166"/>
      <c r="C51" s="166"/>
      <c r="D51" s="166"/>
      <c r="E51" s="166"/>
      <c r="H51" s="77"/>
    </row>
    <row r="52" spans="1:11" s="73" customFormat="1" ht="15.75" x14ac:dyDescent="0.25">
      <c r="A52" s="167" t="s">
        <v>146</v>
      </c>
      <c r="B52" s="168"/>
      <c r="C52" s="72">
        <f>C53+C58</f>
        <v>10493190</v>
      </c>
      <c r="D52" s="72">
        <f>D53+D58</f>
        <v>10493190</v>
      </c>
      <c r="E52" s="72">
        <f>E53+E58</f>
        <v>0</v>
      </c>
    </row>
    <row r="53" spans="1:11" s="73" customFormat="1" ht="15.75" x14ac:dyDescent="0.25">
      <c r="A53" s="171" t="s">
        <v>150</v>
      </c>
      <c r="B53" s="172"/>
      <c r="C53" s="74">
        <f t="shared" ref="C53" si="21">C54+C55+C56+C57</f>
        <v>9686374</v>
      </c>
      <c r="D53" s="74">
        <f t="shared" ref="D53" si="22">D54+D55+D56+D57</f>
        <v>9675274</v>
      </c>
      <c r="E53" s="74">
        <f t="shared" ref="E53" si="23">E54+E55+E56+E57</f>
        <v>-11100</v>
      </c>
    </row>
    <row r="54" spans="1:11" s="77" customFormat="1" ht="15" x14ac:dyDescent="0.2">
      <c r="A54" s="164" t="s">
        <v>151</v>
      </c>
      <c r="B54" s="164"/>
      <c r="C54" s="106">
        <v>5749800</v>
      </c>
      <c r="D54" s="106">
        <v>5749800</v>
      </c>
      <c r="E54" s="106">
        <f>C54-D54</f>
        <v>0</v>
      </c>
    </row>
    <row r="55" spans="1:11" s="77" customFormat="1" ht="15" x14ac:dyDescent="0.2">
      <c r="A55" s="163" t="s">
        <v>142</v>
      </c>
      <c r="B55" s="163"/>
      <c r="C55" s="106">
        <v>3812074</v>
      </c>
      <c r="D55" s="106">
        <v>3800974</v>
      </c>
      <c r="E55" s="106">
        <f>D55-C55</f>
        <v>-11100</v>
      </c>
    </row>
    <row r="56" spans="1:11" s="77" customFormat="1" ht="15" customHeight="1" x14ac:dyDescent="0.2">
      <c r="A56" s="164" t="s">
        <v>143</v>
      </c>
      <c r="B56" s="164"/>
      <c r="C56" s="96">
        <v>124500</v>
      </c>
      <c r="D56" s="96">
        <v>124500</v>
      </c>
      <c r="E56" s="106">
        <f t="shared" ref="E56" si="24">C56-D56</f>
        <v>0</v>
      </c>
    </row>
    <row r="57" spans="1:11" s="77" customFormat="1" ht="25.5" hidden="1" customHeight="1" x14ac:dyDescent="0.2">
      <c r="A57" s="163" t="s">
        <v>176</v>
      </c>
      <c r="B57" s="163"/>
      <c r="C57" s="96"/>
      <c r="D57" s="96"/>
      <c r="E57" s="96"/>
    </row>
    <row r="58" spans="1:11" s="82" customFormat="1" ht="15.75" x14ac:dyDescent="0.25">
      <c r="A58" s="165" t="s">
        <v>144</v>
      </c>
      <c r="B58" s="165"/>
      <c r="C58" s="74">
        <f t="shared" ref="C58:E58" si="25">C59</f>
        <v>806816</v>
      </c>
      <c r="D58" s="74">
        <f t="shared" si="25"/>
        <v>817916</v>
      </c>
      <c r="E58" s="74">
        <f t="shared" si="25"/>
        <v>11100</v>
      </c>
    </row>
    <row r="59" spans="1:11" s="73" customFormat="1" ht="15" x14ac:dyDescent="0.25">
      <c r="A59" s="75" t="s">
        <v>145</v>
      </c>
      <c r="B59" s="83"/>
      <c r="C59" s="106">
        <v>806816</v>
      </c>
      <c r="D59" s="106">
        <v>817916</v>
      </c>
      <c r="E59" s="106">
        <f>D59-C59</f>
        <v>11100</v>
      </c>
    </row>
    <row r="60" spans="1:11" s="73" customFormat="1" ht="15" x14ac:dyDescent="0.25">
      <c r="A60" s="92"/>
      <c r="B60" s="93"/>
      <c r="C60" s="95"/>
      <c r="D60" s="94"/>
    </row>
    <row r="61" spans="1:11" x14ac:dyDescent="0.2">
      <c r="A61" s="87"/>
      <c r="B61" s="87"/>
      <c r="C61" s="88"/>
      <c r="D61" s="88"/>
    </row>
    <row r="62" spans="1:11" x14ac:dyDescent="0.2">
      <c r="A62" s="182"/>
      <c r="B62" s="182"/>
      <c r="C62" s="89"/>
      <c r="D62" s="89"/>
    </row>
    <row r="63" spans="1:11" x14ac:dyDescent="0.2">
      <c r="A63" s="104" t="s">
        <v>181</v>
      </c>
      <c r="B63" s="104"/>
      <c r="C63" s="104"/>
      <c r="D63" s="104"/>
      <c r="E63" s="104"/>
      <c r="F63" s="104"/>
      <c r="G63" s="104"/>
      <c r="H63" s="104"/>
      <c r="I63" s="52"/>
      <c r="J63" s="52"/>
      <c r="K63" s="52"/>
    </row>
    <row r="64" spans="1:11" x14ac:dyDescent="0.2">
      <c r="A64" s="104" t="s">
        <v>182</v>
      </c>
      <c r="B64" s="104"/>
      <c r="C64" s="104"/>
      <c r="D64" s="104"/>
      <c r="E64" s="104"/>
      <c r="F64" s="104"/>
      <c r="G64" s="104"/>
      <c r="H64" s="104"/>
      <c r="I64" s="52"/>
      <c r="J64" s="52"/>
      <c r="K64" s="52"/>
    </row>
    <row r="65" spans="1:11" x14ac:dyDescent="0.2">
      <c r="A65" s="182" t="s">
        <v>171</v>
      </c>
      <c r="B65" s="182"/>
      <c r="C65" s="182"/>
      <c r="D65" s="182"/>
      <c r="E65" s="182"/>
      <c r="F65" s="104"/>
      <c r="G65" s="104"/>
      <c r="H65" s="104"/>
      <c r="I65" s="52"/>
      <c r="J65" s="52"/>
      <c r="K65" s="52"/>
    </row>
    <row r="69" spans="1:11" x14ac:dyDescent="0.2">
      <c r="B69" s="52" t="s">
        <v>194</v>
      </c>
      <c r="D69" s="53" t="s">
        <v>195</v>
      </c>
    </row>
  </sheetData>
  <mergeCells count="45">
    <mergeCell ref="A65:E65"/>
    <mergeCell ref="A62:B62"/>
    <mergeCell ref="A53:B53"/>
    <mergeCell ref="A57:B57"/>
    <mergeCell ref="A55:B55"/>
    <mergeCell ref="A58:B58"/>
    <mergeCell ref="A56:B56"/>
    <mergeCell ref="A54:B54"/>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26:B26"/>
    <mergeCell ref="A17:B17"/>
    <mergeCell ref="A52:B52"/>
    <mergeCell ref="A37:B37"/>
    <mergeCell ref="A43:B43"/>
    <mergeCell ref="A41:B41"/>
    <mergeCell ref="A39:B39"/>
    <mergeCell ref="A24:B24"/>
    <mergeCell ref="A25:B25"/>
    <mergeCell ref="A38:B38"/>
    <mergeCell ref="A40:B40"/>
    <mergeCell ref="A27:B27"/>
    <mergeCell ref="A42:B42"/>
    <mergeCell ref="A29:B29"/>
    <mergeCell ref="A30:B30"/>
    <mergeCell ref="A31:B31"/>
    <mergeCell ref="A32:B32"/>
    <mergeCell ref="A33:B33"/>
    <mergeCell ref="A34:B34"/>
    <mergeCell ref="A35:B35"/>
    <mergeCell ref="A51:E51"/>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2021-09-03T09:06:16Z</dcterms:modified>
</cp:coreProperties>
</file>