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1880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<sst xmlns="http://schemas.openxmlformats.org/spreadsheetml/2006/main" count="172" uniqueCount="70">
  <si>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</si>
  <si>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</si>
  <si>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</si>
  <si>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</si>
  <si>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</si>
  <si>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</si>
  <si>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</si>
  <si>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</si>
  <si>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</si>
  <si>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</si>
  <si>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</si>
  <si>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</si>
  <si>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</si>
  <si>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</si>
  <si>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</si>
  <si>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</si>
  <si>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</si>
  <si>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</si>
  <si>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</si>
  <si>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</si>
  <si>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</si>
  <si>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</si>
  <si>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</si>
  <si>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</si>
  <si>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</si>
  <si>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</si>
  <si>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</si>
  <si>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</si>
  <si>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</si>
  <si>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</si>
  <si>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</si>
  <si>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</si>
  <si>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</si>
  <si>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</si>
  <si>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</si>
  <si>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</si>
  <si>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</si>
  <si>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</si>
  <si>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</si>
  <si>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</si>
  <si>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</si>
  <si>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</si>
  <si>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</si>
  <si>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</si>
  <si>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Reabilitarea clădirii unităţii de învăţământ situată pe strada Wolfenbuttel nr. 6-8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</si>
  <si>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</si>
  <si>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</si>
  <si>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</si>
  <si>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</si>
  <si>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</si>
  <si>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</si>
  <si>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</si>
  <si>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</si>
  <si>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</si>
  <si>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</si>
  <si>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</si>
  <si>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</si>
  <si>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</si>
  <si>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</si>
  <si>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>Valoare totală
actualizată la
31.12.2022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</si>
  <si>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</si>
  <si>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</si>
  <si>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</si>
  <si>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</si>
  <si>
    <t>Studiu de coexistenta deviere retele pentru Bazin Didactic si de Agrement-Proiect Tip</t>
  </si>
  <si>
    <t>Reabilitare și extindere pe verticală Corp ”B” D+P+2 (parțial) la școala Gimnazială ”Constantin Brâncoveanu”</t>
  </si>
  <si>
    <t>Scară exterioară la Grădiniţa Dumbrava Minunată</t>
  </si>
  <si>
    <t xml:space="preserve">ANEXA NR. 2 la HCL Satu Mare Nr. 128 din 06.04.2023 </t>
  </si>
  <si>
    <t xml:space="preserve">                          Avizat spre neschimbare,</t>
  </si>
  <si>
    <t xml:space="preserve">                             Președinte de ședință,                           Secretar general,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</si>
</sst>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0" fillId="33" borderId="0" xfId="0" applyNumberFormat="1" applyFont="1" applyFill="1" applyAlignment="1">
      <alignment horizontal="left" indent="3"/>
    </xf>
    <xf numFmtId="0" fontId="10" fillId="33" borderId="0" xfId="0" applyFont="1" applyFill="1" applyAlignment="1">
      <alignment horizontal="center" vertical="top"/>
    </xf>
    <xf numFmtId="0" fontId="6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top"/>
    </xf>
    <xf numFmtId="3" fontId="13" fillId="33" borderId="11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  <xf numFmtId="0" fontId="10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12"/>
  <sheetViews>
    <sheetView showGridLines="0" tabSelected="1" zoomScale="85" zoomScaleNormal="85" workbookViewId="0" topLeftCell="A175">
      <selection activeCell="B201" sqref="B201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16.7109375" style="2" bestFit="1" customWidth="1"/>
    <col min="9" max="9" width="22.421875" style="2" customWidth="1"/>
    <col min="10" max="16384" width="9.28125" style="2" customWidth="1"/>
  </cols>
  <sheetData>
    <row r="1" spans="1:5" ht="15" customHeight="1">
      <c r="A1" s="141" t="s">
        <v>67</v>
      </c>
      <c r="B1" s="142"/>
      <c r="C1" s="142"/>
      <c r="D1" s="142"/>
      <c r="E1" s="142"/>
    </row>
    <row r="2" spans="1:5" ht="15" customHeight="1">
      <c r="A2" s="73"/>
      <c r="B2" s="74"/>
      <c r="C2" s="74"/>
      <c r="D2" s="74"/>
      <c r="E2" s="74"/>
    </row>
    <row r="3" spans="1:5" ht="15" customHeight="1">
      <c r="A3" s="73"/>
      <c r="B3" s="74"/>
      <c r="C3" s="74"/>
      <c r="D3" s="74"/>
      <c r="E3" s="74"/>
    </row>
    <row r="4" spans="1:7" ht="15" customHeight="1">
      <c r="A4" s="145" t="s">
        <v>58</v>
      </c>
      <c r="B4" s="145"/>
      <c r="C4" s="145"/>
      <c r="D4" s="145"/>
      <c r="E4" s="145"/>
      <c r="F4" s="145"/>
      <c r="G4" s="145"/>
    </row>
    <row r="5" spans="1:7" ht="15" customHeight="1">
      <c r="A5" s="75"/>
      <c r="B5" s="75"/>
      <c r="C5" s="75"/>
      <c r="D5" s="75"/>
      <c r="E5" s="75"/>
      <c r="F5" s="75"/>
      <c r="G5" s="75"/>
    </row>
    <row r="6" spans="1:7" ht="15" customHeight="1">
      <c r="A6" s="75"/>
      <c r="B6" s="75"/>
      <c r="C6" s="75"/>
      <c r="D6" s="75"/>
      <c r="E6" s="75"/>
      <c r="F6" s="75"/>
      <c r="G6" s="75"/>
    </row>
    <row r="7" spans="1:7" ht="15" customHeight="1">
      <c r="A7" s="75"/>
      <c r="B7" s="75"/>
      <c r="C7" s="75"/>
      <c r="D7" s="75"/>
      <c r="E7" s="75"/>
      <c r="F7" s="75"/>
      <c r="G7" s="75"/>
    </row>
    <row r="8" spans="1:7" ht="15" customHeight="1">
      <c r="A8" s="75"/>
      <c r="B8" s="75"/>
      <c r="C8" s="75"/>
      <c r="D8" s="75"/>
      <c r="E8" s="75"/>
      <c r="F8" s="75"/>
      <c r="G8" s="75" t="s">
        <v>31</v>
      </c>
    </row>
    <row r="9" spans="1:7" ht="15" customHeight="1">
      <c r="A9" s="143" t="s">
        <v>11</v>
      </c>
      <c r="B9" s="144" t="s">
        <v>20</v>
      </c>
      <c r="C9" s="143" t="s">
        <v>10</v>
      </c>
      <c r="D9" s="143" t="s">
        <v>59</v>
      </c>
      <c r="E9" s="143" t="s">
        <v>12</v>
      </c>
      <c r="F9" s="146" t="s">
        <v>0</v>
      </c>
      <c r="G9" s="147"/>
    </row>
    <row r="10" spans="1:7" ht="15" customHeight="1">
      <c r="A10" s="144"/>
      <c r="B10" s="144"/>
      <c r="C10" s="143"/>
      <c r="D10" s="143"/>
      <c r="E10" s="143"/>
      <c r="F10" s="143" t="s">
        <v>14</v>
      </c>
      <c r="G10" s="143" t="s">
        <v>24</v>
      </c>
    </row>
    <row r="11" spans="1:7" ht="15" customHeight="1">
      <c r="A11" s="144"/>
      <c r="B11" s="144"/>
      <c r="C11" s="143"/>
      <c r="D11" s="143"/>
      <c r="E11" s="143"/>
      <c r="F11" s="143"/>
      <c r="G11" s="143"/>
    </row>
    <row r="12" spans="1:7" s="3" customFormat="1" ht="15" customHeight="1">
      <c r="A12" s="16">
        <v>0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</row>
    <row r="13" spans="1:9" ht="15" customHeight="1">
      <c r="A13" s="17"/>
      <c r="B13" s="18" t="s">
        <v>1</v>
      </c>
      <c r="C13" s="19">
        <f aca="true" t="shared" si="0" ref="C13:G14">C15+C17+C19</f>
        <v>312344995</v>
      </c>
      <c r="D13" s="19">
        <f t="shared" si="0"/>
        <v>383149162</v>
      </c>
      <c r="E13" s="19">
        <f>E15+E17+E19</f>
        <v>146538757</v>
      </c>
      <c r="F13" s="19">
        <f t="shared" si="0"/>
        <v>146431757</v>
      </c>
      <c r="G13" s="19">
        <f t="shared" si="0"/>
        <v>107000</v>
      </c>
      <c r="H13" s="5"/>
      <c r="I13" s="70"/>
    </row>
    <row r="14" spans="1:8" ht="15" customHeight="1">
      <c r="A14" s="20"/>
      <c r="B14" s="21" t="s">
        <v>0</v>
      </c>
      <c r="C14" s="22">
        <f t="shared" si="0"/>
        <v>226057745</v>
      </c>
      <c r="D14" s="22">
        <f t="shared" si="0"/>
        <v>285187129</v>
      </c>
      <c r="E14" s="22">
        <f t="shared" si="0"/>
        <v>105434283</v>
      </c>
      <c r="F14" s="22">
        <f t="shared" si="0"/>
        <v>105434283</v>
      </c>
      <c r="G14" s="22">
        <f t="shared" si="0"/>
        <v>0</v>
      </c>
      <c r="H14" s="4"/>
    </row>
    <row r="15" spans="1:8" ht="15" customHeight="1">
      <c r="A15" s="23" t="s">
        <v>2</v>
      </c>
      <c r="B15" s="18" t="s">
        <v>3</v>
      </c>
      <c r="C15" s="24">
        <f aca="true" t="shared" si="1" ref="C15:G16">C23+C43+C73+C93+C111+C151</f>
        <v>196295157</v>
      </c>
      <c r="D15" s="24">
        <f t="shared" si="1"/>
        <v>265431882</v>
      </c>
      <c r="E15" s="24">
        <f t="shared" si="1"/>
        <v>120985299</v>
      </c>
      <c r="F15" s="24">
        <f t="shared" si="1"/>
        <v>120985299</v>
      </c>
      <c r="G15" s="24">
        <f t="shared" si="1"/>
        <v>0</v>
      </c>
      <c r="H15" s="4"/>
    </row>
    <row r="16" spans="1:9" ht="15" customHeight="1">
      <c r="A16" s="25"/>
      <c r="B16" s="21"/>
      <c r="C16" s="26">
        <f t="shared" si="1"/>
        <v>153255133</v>
      </c>
      <c r="D16" s="26">
        <f t="shared" si="1"/>
        <v>211212358</v>
      </c>
      <c r="E16" s="26">
        <f t="shared" si="1"/>
        <v>103686283</v>
      </c>
      <c r="F16" s="26">
        <f t="shared" si="1"/>
        <v>103686283</v>
      </c>
      <c r="G16" s="26">
        <f t="shared" si="1"/>
        <v>0</v>
      </c>
      <c r="I16" s="4"/>
    </row>
    <row r="17" spans="1:7" ht="15" customHeight="1">
      <c r="A17" s="23" t="s">
        <v>6</v>
      </c>
      <c r="B17" s="18" t="s">
        <v>7</v>
      </c>
      <c r="C17" s="27">
        <f aca="true" t="shared" si="2" ref="C17:G18">C25+C49+C77+C97+C127+C169</f>
        <v>87268765</v>
      </c>
      <c r="D17" s="27">
        <f t="shared" si="2"/>
        <v>88936207</v>
      </c>
      <c r="E17" s="27">
        <f t="shared" si="2"/>
        <v>1922000</v>
      </c>
      <c r="F17" s="27">
        <f t="shared" si="2"/>
        <v>1922000</v>
      </c>
      <c r="G17" s="27">
        <f t="shared" si="2"/>
        <v>0</v>
      </c>
    </row>
    <row r="18" spans="1:9" ht="15" customHeight="1">
      <c r="A18" s="25"/>
      <c r="B18" s="21"/>
      <c r="C18" s="28">
        <f t="shared" si="2"/>
        <v>72802612</v>
      </c>
      <c r="D18" s="28">
        <f t="shared" si="2"/>
        <v>73974771</v>
      </c>
      <c r="E18" s="28">
        <f t="shared" si="2"/>
        <v>1748000</v>
      </c>
      <c r="F18" s="28">
        <f t="shared" si="2"/>
        <v>1748000</v>
      </c>
      <c r="G18" s="28">
        <f t="shared" si="2"/>
        <v>0</v>
      </c>
      <c r="H18" s="4"/>
      <c r="I18" s="4"/>
    </row>
    <row r="19" spans="1:9" ht="15" customHeight="1">
      <c r="A19" s="29" t="s">
        <v>4</v>
      </c>
      <c r="B19" s="30" t="s">
        <v>13</v>
      </c>
      <c r="C19" s="24">
        <f>C27+C37+C57+C67+C81+C101+C133+C145+C177</f>
        <v>28781073</v>
      </c>
      <c r="D19" s="24">
        <f>D27+D37+D57+D67+D81+D101+D133+D145+D177</f>
        <v>28781073</v>
      </c>
      <c r="E19" s="24">
        <f>E27+E37+E57+E67+E81+E101+E133+E145+E177</f>
        <v>23631458</v>
      </c>
      <c r="F19" s="24">
        <f>F27+F37+F57+F67+F81+F101+F133+F145+F177</f>
        <v>23524458</v>
      </c>
      <c r="G19" s="24">
        <f>G27+G37+G57+G67+G81+G101+G133+G145+G177</f>
        <v>107000</v>
      </c>
      <c r="I19" s="4"/>
    </row>
    <row r="20" spans="1:7" ht="15" customHeight="1">
      <c r="A20" s="29"/>
      <c r="B20" s="30"/>
      <c r="C20" s="26">
        <f>C28+C58+C68+C82+C102+C134+C146+C178</f>
        <v>0</v>
      </c>
      <c r="D20" s="26">
        <f>D28+D58+D68+D82+D102+D134+D146+D178</f>
        <v>0</v>
      </c>
      <c r="E20" s="26">
        <f>E28+E58+E68+E82+E102+E134+E146+E178</f>
        <v>0</v>
      </c>
      <c r="F20" s="26">
        <f>F28+F58+F68+F82+F102+F134+F146+F178</f>
        <v>0</v>
      </c>
      <c r="G20" s="26">
        <f>G28+G58+G68+G82+G102+G134+G146+G178</f>
        <v>0</v>
      </c>
    </row>
    <row r="21" spans="1:9" ht="15" customHeight="1">
      <c r="A21" s="137" t="s">
        <v>17</v>
      </c>
      <c r="B21" s="138"/>
      <c r="C21" s="24">
        <f aca="true" t="shared" si="3" ref="C21:G22">C23+C25+C27</f>
        <v>1310000</v>
      </c>
      <c r="D21" s="24">
        <f t="shared" si="3"/>
        <v>1310000</v>
      </c>
      <c r="E21" s="24">
        <f t="shared" si="3"/>
        <v>1310000</v>
      </c>
      <c r="F21" s="24">
        <f>F23+F25+F27</f>
        <v>1310000</v>
      </c>
      <c r="G21" s="24">
        <f>G23+G25+G27</f>
        <v>0</v>
      </c>
      <c r="I21" s="4"/>
    </row>
    <row r="22" spans="1:7" ht="15" customHeight="1">
      <c r="A22" s="133" t="s">
        <v>5</v>
      </c>
      <c r="B22" s="134"/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</row>
    <row r="23" spans="1:7" ht="15" customHeight="1">
      <c r="A23" s="23" t="s">
        <v>2</v>
      </c>
      <c r="B23" s="18" t="s">
        <v>3</v>
      </c>
      <c r="C23" s="24">
        <v>0</v>
      </c>
      <c r="D23" s="24">
        <v>0</v>
      </c>
      <c r="E23" s="24">
        <f>F23+G23</f>
        <v>0</v>
      </c>
      <c r="F23" s="24">
        <v>0</v>
      </c>
      <c r="G23" s="24">
        <v>0</v>
      </c>
    </row>
    <row r="24" spans="1:7" ht="15" customHeight="1">
      <c r="A24" s="31"/>
      <c r="B24" s="21" t="s">
        <v>5</v>
      </c>
      <c r="C24" s="26">
        <v>0</v>
      </c>
      <c r="D24" s="26">
        <v>0</v>
      </c>
      <c r="E24" s="26">
        <f>F24+G24</f>
        <v>0</v>
      </c>
      <c r="F24" s="26">
        <v>0</v>
      </c>
      <c r="G24" s="26">
        <v>0</v>
      </c>
    </row>
    <row r="25" spans="1:7" ht="15" customHeight="1">
      <c r="A25" s="29" t="s">
        <v>6</v>
      </c>
      <c r="B25" s="18" t="s">
        <v>7</v>
      </c>
      <c r="C25" s="24">
        <v>0</v>
      </c>
      <c r="D25" s="24">
        <v>0</v>
      </c>
      <c r="E25" s="24">
        <f>F25+G25</f>
        <v>0</v>
      </c>
      <c r="F25" s="24">
        <v>0</v>
      </c>
      <c r="G25" s="24">
        <v>0</v>
      </c>
    </row>
    <row r="26" spans="1:7" ht="15" customHeight="1">
      <c r="A26" s="32"/>
      <c r="B26" s="21" t="s">
        <v>5</v>
      </c>
      <c r="C26" s="26">
        <v>0</v>
      </c>
      <c r="D26" s="26">
        <v>0</v>
      </c>
      <c r="E26" s="26">
        <f>F26+G26</f>
        <v>0</v>
      </c>
      <c r="F26" s="26">
        <v>0</v>
      </c>
      <c r="G26" s="26">
        <v>0</v>
      </c>
    </row>
    <row r="27" spans="1:7" ht="15" customHeight="1">
      <c r="A27" s="23" t="s">
        <v>4</v>
      </c>
      <c r="B27" s="30" t="s">
        <v>13</v>
      </c>
      <c r="C27" s="33">
        <f aca="true" t="shared" si="4" ref="C27:G28">C29+C31+C33</f>
        <v>1310000</v>
      </c>
      <c r="D27" s="33">
        <f t="shared" si="4"/>
        <v>1310000</v>
      </c>
      <c r="E27" s="33">
        <f t="shared" si="4"/>
        <v>1310000</v>
      </c>
      <c r="F27" s="33">
        <f>F29+F31+F33</f>
        <v>1310000</v>
      </c>
      <c r="G27" s="33">
        <f t="shared" si="4"/>
        <v>0</v>
      </c>
    </row>
    <row r="28" spans="1:7" ht="15" customHeight="1">
      <c r="A28" s="20"/>
      <c r="B28" s="34" t="s">
        <v>5</v>
      </c>
      <c r="C28" s="26">
        <f t="shared" si="4"/>
        <v>0</v>
      </c>
      <c r="D28" s="26">
        <f t="shared" si="4"/>
        <v>0</v>
      </c>
      <c r="E28" s="26">
        <f t="shared" si="4"/>
        <v>0</v>
      </c>
      <c r="F28" s="26">
        <f t="shared" si="4"/>
        <v>0</v>
      </c>
      <c r="G28" s="26">
        <f t="shared" si="4"/>
        <v>0</v>
      </c>
    </row>
    <row r="29" spans="1:7" ht="15" customHeight="1">
      <c r="A29" s="90">
        <v>1</v>
      </c>
      <c r="B29" s="108" t="s">
        <v>25</v>
      </c>
      <c r="C29" s="86">
        <v>1310000</v>
      </c>
      <c r="D29" s="86">
        <v>1310000</v>
      </c>
      <c r="E29" s="86">
        <v>1310000</v>
      </c>
      <c r="F29" s="86">
        <v>1310000</v>
      </c>
      <c r="G29" s="93">
        <v>0</v>
      </c>
    </row>
    <row r="30" spans="1:7" ht="15" customHeight="1">
      <c r="A30" s="92"/>
      <c r="B30" s="88"/>
      <c r="C30" s="89">
        <v>0</v>
      </c>
      <c r="D30" s="89">
        <v>0</v>
      </c>
      <c r="E30" s="89">
        <v>0</v>
      </c>
      <c r="F30" s="89">
        <v>0</v>
      </c>
      <c r="G30" s="83">
        <v>0</v>
      </c>
    </row>
    <row r="31" spans="1:7" ht="15" customHeight="1">
      <c r="A31" s="35">
        <v>2</v>
      </c>
      <c r="B31" s="43" t="s">
        <v>28</v>
      </c>
      <c r="C31" s="44">
        <v>0</v>
      </c>
      <c r="D31" s="44">
        <v>0</v>
      </c>
      <c r="E31" s="44">
        <v>0</v>
      </c>
      <c r="F31" s="38">
        <v>0</v>
      </c>
      <c r="G31" s="45">
        <v>0</v>
      </c>
    </row>
    <row r="32" spans="1:7" ht="15" customHeight="1">
      <c r="A32" s="39"/>
      <c r="B32" s="42" t="s">
        <v>29</v>
      </c>
      <c r="C32" s="46">
        <v>0</v>
      </c>
      <c r="D32" s="46">
        <v>0</v>
      </c>
      <c r="E32" s="46">
        <f>F32+G32</f>
        <v>0</v>
      </c>
      <c r="F32" s="47">
        <v>0</v>
      </c>
      <c r="G32" s="42">
        <v>0</v>
      </c>
    </row>
    <row r="33" spans="1:7" ht="15" customHeight="1">
      <c r="A33" s="35">
        <v>3</v>
      </c>
      <c r="B33" s="36" t="s">
        <v>26</v>
      </c>
      <c r="C33" s="38">
        <v>0</v>
      </c>
      <c r="D33" s="38">
        <v>0</v>
      </c>
      <c r="E33" s="38">
        <f>F33+G33</f>
        <v>0</v>
      </c>
      <c r="F33" s="38">
        <v>0</v>
      </c>
      <c r="G33" s="45">
        <v>0</v>
      </c>
    </row>
    <row r="34" spans="1:7" ht="15" customHeight="1">
      <c r="A34" s="48"/>
      <c r="B34" s="36" t="s">
        <v>27</v>
      </c>
      <c r="C34" s="49">
        <v>0</v>
      </c>
      <c r="D34" s="49">
        <v>0</v>
      </c>
      <c r="E34" s="49">
        <f>F34+G34</f>
        <v>0</v>
      </c>
      <c r="F34" s="49">
        <v>0</v>
      </c>
      <c r="G34" s="50">
        <v>0</v>
      </c>
    </row>
    <row r="35" spans="1:7" ht="15" customHeight="1">
      <c r="A35" s="119" t="s">
        <v>40</v>
      </c>
      <c r="B35" s="120"/>
      <c r="C35" s="24">
        <f>C37</f>
        <v>949520</v>
      </c>
      <c r="D35" s="24">
        <f>D37</f>
        <v>949520</v>
      </c>
      <c r="E35" s="24">
        <f>E37</f>
        <v>949520</v>
      </c>
      <c r="F35" s="24">
        <f>F37</f>
        <v>949520</v>
      </c>
      <c r="G35" s="24">
        <f>G37</f>
        <v>0</v>
      </c>
    </row>
    <row r="36" spans="1:7" ht="15" customHeight="1">
      <c r="A36" s="121" t="s">
        <v>5</v>
      </c>
      <c r="B36" s="122"/>
      <c r="C36" s="28">
        <v>0</v>
      </c>
      <c r="D36" s="28">
        <v>0</v>
      </c>
      <c r="E36" s="28">
        <f>F36+G36</f>
        <v>0</v>
      </c>
      <c r="F36" s="28">
        <v>0</v>
      </c>
      <c r="G36" s="51">
        <v>0</v>
      </c>
    </row>
    <row r="37" spans="1:7" ht="15" customHeight="1">
      <c r="A37" s="23" t="s">
        <v>4</v>
      </c>
      <c r="B37" s="30" t="s">
        <v>13</v>
      </c>
      <c r="C37" s="38">
        <f aca="true" t="shared" si="5" ref="C37:G38">C39</f>
        <v>949520</v>
      </c>
      <c r="D37" s="38">
        <f t="shared" si="5"/>
        <v>949520</v>
      </c>
      <c r="E37" s="38">
        <f t="shared" si="5"/>
        <v>949520</v>
      </c>
      <c r="F37" s="38">
        <f t="shared" si="5"/>
        <v>949520</v>
      </c>
      <c r="G37" s="38">
        <f t="shared" si="5"/>
        <v>0</v>
      </c>
    </row>
    <row r="38" spans="1:7" ht="15" customHeight="1">
      <c r="A38" s="20"/>
      <c r="B38" s="34" t="s">
        <v>5</v>
      </c>
      <c r="C38" s="49">
        <f t="shared" si="5"/>
        <v>0</v>
      </c>
      <c r="D38" s="49">
        <f t="shared" si="5"/>
        <v>0</v>
      </c>
      <c r="E38" s="49">
        <f t="shared" si="5"/>
        <v>0</v>
      </c>
      <c r="F38" s="49">
        <f t="shared" si="5"/>
        <v>0</v>
      </c>
      <c r="G38" s="49">
        <f t="shared" si="5"/>
        <v>0</v>
      </c>
    </row>
    <row r="39" spans="1:7" ht="15" customHeight="1">
      <c r="A39" s="90">
        <v>1</v>
      </c>
      <c r="B39" s="108" t="s">
        <v>25</v>
      </c>
      <c r="C39" s="86">
        <v>949520</v>
      </c>
      <c r="D39" s="86">
        <v>949520</v>
      </c>
      <c r="E39" s="86">
        <v>949520</v>
      </c>
      <c r="F39" s="86">
        <v>949520</v>
      </c>
      <c r="G39" s="93">
        <v>0</v>
      </c>
    </row>
    <row r="40" spans="1:7" ht="15" customHeight="1">
      <c r="A40" s="92"/>
      <c r="B40" s="88"/>
      <c r="C40" s="89">
        <v>0</v>
      </c>
      <c r="D40" s="89">
        <v>0</v>
      </c>
      <c r="E40" s="89">
        <v>0</v>
      </c>
      <c r="F40" s="89">
        <v>0</v>
      </c>
      <c r="G40" s="83">
        <v>0</v>
      </c>
    </row>
    <row r="41" spans="1:7" ht="15" customHeight="1">
      <c r="A41" s="150" t="s">
        <v>16</v>
      </c>
      <c r="B41" s="151"/>
      <c r="C41" s="27">
        <f aca="true" t="shared" si="6" ref="C41:G42">C43+C49+C57</f>
        <v>16627570</v>
      </c>
      <c r="D41" s="27">
        <f t="shared" si="6"/>
        <v>16627570</v>
      </c>
      <c r="E41" s="27">
        <f t="shared" si="6"/>
        <v>6464542</v>
      </c>
      <c r="F41" s="27">
        <f t="shared" si="6"/>
        <v>6464542</v>
      </c>
      <c r="G41" s="27">
        <f t="shared" si="6"/>
        <v>0</v>
      </c>
    </row>
    <row r="42" spans="1:19" ht="15" customHeight="1">
      <c r="A42" s="133" t="s">
        <v>5</v>
      </c>
      <c r="B42" s="134"/>
      <c r="C42" s="28">
        <f t="shared" si="6"/>
        <v>10439437</v>
      </c>
      <c r="D42" s="28">
        <f t="shared" si="6"/>
        <v>10439437</v>
      </c>
      <c r="E42" s="28">
        <f t="shared" si="6"/>
        <v>4158000</v>
      </c>
      <c r="F42" s="28">
        <f t="shared" si="6"/>
        <v>4158000</v>
      </c>
      <c r="G42" s="26">
        <f t="shared" si="6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customHeight="1">
      <c r="A43" s="23" t="s">
        <v>2</v>
      </c>
      <c r="B43" s="96" t="s">
        <v>3</v>
      </c>
      <c r="C43" s="98">
        <f aca="true" t="shared" si="7" ref="C43:G44">C45+C47</f>
        <v>13297028</v>
      </c>
      <c r="D43" s="95">
        <f t="shared" si="7"/>
        <v>13297028</v>
      </c>
      <c r="E43" s="24">
        <f t="shared" si="7"/>
        <v>3200000</v>
      </c>
      <c r="F43" s="33">
        <f t="shared" si="7"/>
        <v>3200000</v>
      </c>
      <c r="G43" s="33">
        <f t="shared" si="7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</row>
    <row r="44" spans="1:7" ht="15" customHeight="1">
      <c r="A44" s="20"/>
      <c r="B44" s="97" t="s">
        <v>5</v>
      </c>
      <c r="C44" s="68">
        <f t="shared" si="7"/>
        <v>9411437</v>
      </c>
      <c r="D44" s="99">
        <f t="shared" si="7"/>
        <v>9411437</v>
      </c>
      <c r="E44" s="26">
        <f t="shared" si="7"/>
        <v>3130000</v>
      </c>
      <c r="F44" s="58">
        <f t="shared" si="7"/>
        <v>3130000</v>
      </c>
      <c r="G44" s="58">
        <f t="shared" si="7"/>
        <v>0</v>
      </c>
    </row>
    <row r="45" spans="1:7" ht="15" customHeight="1">
      <c r="A45" s="17">
        <v>1</v>
      </c>
      <c r="B45" s="135" t="s">
        <v>44</v>
      </c>
      <c r="C45" s="53">
        <v>9417100</v>
      </c>
      <c r="D45" s="53">
        <v>9417100</v>
      </c>
      <c r="E45" s="53">
        <v>2250000</v>
      </c>
      <c r="F45" s="53">
        <v>2250000</v>
      </c>
      <c r="G45" s="38">
        <v>0</v>
      </c>
    </row>
    <row r="46" spans="1:7" ht="13.5" customHeight="1">
      <c r="A46" s="20"/>
      <c r="B46" s="136"/>
      <c r="C46" s="47">
        <v>6373300</v>
      </c>
      <c r="D46" s="47">
        <v>6373300</v>
      </c>
      <c r="E46" s="47">
        <v>2200000</v>
      </c>
      <c r="F46" s="47">
        <v>2200000</v>
      </c>
      <c r="G46" s="47">
        <v>0</v>
      </c>
    </row>
    <row r="47" spans="1:7" ht="15" customHeight="1">
      <c r="A47" s="94">
        <v>2</v>
      </c>
      <c r="B47" s="148" t="s">
        <v>46</v>
      </c>
      <c r="C47" s="93">
        <v>3879928</v>
      </c>
      <c r="D47" s="93">
        <v>3879928</v>
      </c>
      <c r="E47" s="93">
        <v>950000</v>
      </c>
      <c r="F47" s="93">
        <v>950000</v>
      </c>
      <c r="G47" s="93">
        <v>0</v>
      </c>
    </row>
    <row r="48" spans="1:7" ht="15" customHeight="1">
      <c r="A48" s="94"/>
      <c r="B48" s="149"/>
      <c r="C48" s="100">
        <v>3038137</v>
      </c>
      <c r="D48" s="100">
        <v>3038137</v>
      </c>
      <c r="E48" s="100">
        <v>930000</v>
      </c>
      <c r="F48" s="100">
        <v>930000</v>
      </c>
      <c r="G48" s="100">
        <v>0</v>
      </c>
    </row>
    <row r="49" spans="1:7" ht="15" customHeight="1">
      <c r="A49" s="23" t="s">
        <v>6</v>
      </c>
      <c r="B49" s="96" t="s">
        <v>7</v>
      </c>
      <c r="C49" s="98">
        <f aca="true" t="shared" si="8" ref="C49:G50">C53+C51+C55</f>
        <v>1193000</v>
      </c>
      <c r="D49" s="98">
        <f t="shared" si="8"/>
        <v>1193000</v>
      </c>
      <c r="E49" s="98">
        <f t="shared" si="8"/>
        <v>1193000</v>
      </c>
      <c r="F49" s="98">
        <f t="shared" si="8"/>
        <v>1193000</v>
      </c>
      <c r="G49" s="98">
        <f t="shared" si="8"/>
        <v>0</v>
      </c>
    </row>
    <row r="50" spans="1:7" ht="15" customHeight="1">
      <c r="A50" s="20"/>
      <c r="B50" s="97" t="s">
        <v>5</v>
      </c>
      <c r="C50" s="101">
        <f t="shared" si="8"/>
        <v>1028000</v>
      </c>
      <c r="D50" s="101">
        <f t="shared" si="8"/>
        <v>1028000</v>
      </c>
      <c r="E50" s="101">
        <f t="shared" si="8"/>
        <v>1028000</v>
      </c>
      <c r="F50" s="101">
        <f t="shared" si="8"/>
        <v>1028000</v>
      </c>
      <c r="G50" s="101">
        <f t="shared" si="8"/>
        <v>0</v>
      </c>
    </row>
    <row r="51" spans="1:7" ht="15" customHeight="1">
      <c r="A51" s="102">
        <v>3</v>
      </c>
      <c r="B51" s="131" t="s">
        <v>65</v>
      </c>
      <c r="C51" s="103">
        <v>900000</v>
      </c>
      <c r="D51" s="104">
        <v>900000</v>
      </c>
      <c r="E51" s="103">
        <v>900000</v>
      </c>
      <c r="F51" s="104">
        <v>900000</v>
      </c>
      <c r="G51" s="105">
        <v>0</v>
      </c>
    </row>
    <row r="52" spans="1:7" ht="15" customHeight="1">
      <c r="A52" s="106"/>
      <c r="B52" s="132"/>
      <c r="C52" s="115">
        <v>880000</v>
      </c>
      <c r="D52" s="116">
        <v>880000</v>
      </c>
      <c r="E52" s="115">
        <v>880000</v>
      </c>
      <c r="F52" s="116">
        <v>880000</v>
      </c>
      <c r="G52" s="107">
        <v>0</v>
      </c>
    </row>
    <row r="53" spans="1:7" ht="15" customHeight="1">
      <c r="A53" s="52">
        <v>4</v>
      </c>
      <c r="B53" s="117" t="s">
        <v>64</v>
      </c>
      <c r="C53" s="53">
        <v>143000</v>
      </c>
      <c r="D53" s="53">
        <v>143000</v>
      </c>
      <c r="E53" s="53">
        <v>143000</v>
      </c>
      <c r="F53" s="53">
        <v>143000</v>
      </c>
      <c r="G53" s="53">
        <v>0</v>
      </c>
    </row>
    <row r="54" spans="1:7" ht="14.25" customHeight="1">
      <c r="A54" s="20"/>
      <c r="B54" s="118"/>
      <c r="C54" s="47">
        <v>0</v>
      </c>
      <c r="D54" s="47">
        <v>0</v>
      </c>
      <c r="E54" s="47">
        <v>0</v>
      </c>
      <c r="F54" s="47">
        <v>0</v>
      </c>
      <c r="G54" s="47">
        <v>0</v>
      </c>
    </row>
    <row r="55" spans="1:7" ht="14.25" customHeight="1">
      <c r="A55" s="94">
        <v>5</v>
      </c>
      <c r="B55" s="154" t="s">
        <v>66</v>
      </c>
      <c r="C55" s="87">
        <v>150000</v>
      </c>
      <c r="D55" s="87">
        <v>150000</v>
      </c>
      <c r="E55" s="87">
        <v>150000</v>
      </c>
      <c r="F55" s="87">
        <v>150000</v>
      </c>
      <c r="G55" s="87">
        <v>0</v>
      </c>
    </row>
    <row r="56" spans="1:7" ht="14.25" customHeight="1">
      <c r="A56" s="94"/>
      <c r="B56" s="155"/>
      <c r="C56" s="109">
        <v>148000</v>
      </c>
      <c r="D56" s="109">
        <v>148000</v>
      </c>
      <c r="E56" s="109">
        <v>148000</v>
      </c>
      <c r="F56" s="109">
        <v>148000</v>
      </c>
      <c r="G56" s="109">
        <v>0</v>
      </c>
    </row>
    <row r="57" spans="1:7" ht="15" customHeight="1">
      <c r="A57" s="23" t="s">
        <v>4</v>
      </c>
      <c r="B57" s="18" t="s">
        <v>13</v>
      </c>
      <c r="C57" s="24">
        <f aca="true" t="shared" si="9" ref="C57:G58">C59+C61+C63</f>
        <v>2137542</v>
      </c>
      <c r="D57" s="24">
        <f t="shared" si="9"/>
        <v>2137542</v>
      </c>
      <c r="E57" s="24">
        <f t="shared" si="9"/>
        <v>2071542</v>
      </c>
      <c r="F57" s="24">
        <f t="shared" si="9"/>
        <v>2071542</v>
      </c>
      <c r="G57" s="24">
        <f t="shared" si="9"/>
        <v>0</v>
      </c>
    </row>
    <row r="58" spans="1:7" ht="15" customHeight="1">
      <c r="A58" s="20"/>
      <c r="B58" s="21" t="s">
        <v>5</v>
      </c>
      <c r="C58" s="26">
        <f t="shared" si="9"/>
        <v>0</v>
      </c>
      <c r="D58" s="26">
        <f t="shared" si="9"/>
        <v>0</v>
      </c>
      <c r="E58" s="26">
        <f t="shared" si="9"/>
        <v>0</v>
      </c>
      <c r="F58" s="26">
        <f t="shared" si="9"/>
        <v>0</v>
      </c>
      <c r="G58" s="26">
        <f t="shared" si="9"/>
        <v>0</v>
      </c>
    </row>
    <row r="59" spans="1:8" ht="15" customHeight="1">
      <c r="A59" s="78">
        <v>6</v>
      </c>
      <c r="B59" s="85" t="s">
        <v>25</v>
      </c>
      <c r="C59" s="86">
        <v>598822</v>
      </c>
      <c r="D59" s="86">
        <v>598822</v>
      </c>
      <c r="E59" s="86">
        <v>598822</v>
      </c>
      <c r="F59" s="86">
        <v>598822</v>
      </c>
      <c r="G59" s="93">
        <v>0</v>
      </c>
      <c r="H59" s="5"/>
    </row>
    <row r="60" spans="1:7" ht="15" customHeight="1">
      <c r="A60" s="82"/>
      <c r="B60" s="88"/>
      <c r="C60" s="89">
        <v>0</v>
      </c>
      <c r="D60" s="89">
        <v>0</v>
      </c>
      <c r="E60" s="89">
        <f>F60+G60</f>
        <v>0</v>
      </c>
      <c r="F60" s="89">
        <v>0</v>
      </c>
      <c r="G60" s="83">
        <v>0</v>
      </c>
    </row>
    <row r="61" spans="1:7" ht="15" customHeight="1">
      <c r="A61" s="35">
        <v>7</v>
      </c>
      <c r="B61" s="36" t="s">
        <v>28</v>
      </c>
      <c r="C61" s="44">
        <v>1223720</v>
      </c>
      <c r="D61" s="44">
        <v>1223720</v>
      </c>
      <c r="E61" s="44">
        <v>1223720</v>
      </c>
      <c r="F61" s="44">
        <v>1223720</v>
      </c>
      <c r="G61" s="38">
        <v>0</v>
      </c>
    </row>
    <row r="62" spans="1:7" ht="15" customHeight="1">
      <c r="A62" s="39"/>
      <c r="B62" s="40" t="s">
        <v>29</v>
      </c>
      <c r="C62" s="41">
        <v>0</v>
      </c>
      <c r="D62" s="41">
        <v>0</v>
      </c>
      <c r="E62" s="41">
        <v>0</v>
      </c>
      <c r="F62" s="41">
        <v>0</v>
      </c>
      <c r="G62" s="42">
        <v>0</v>
      </c>
    </row>
    <row r="63" spans="1:7" ht="15" customHeight="1">
      <c r="A63" s="35">
        <v>8</v>
      </c>
      <c r="B63" s="54" t="s">
        <v>26</v>
      </c>
      <c r="C63" s="69">
        <v>315000</v>
      </c>
      <c r="D63" s="69">
        <v>315000</v>
      </c>
      <c r="E63" s="69">
        <v>249000</v>
      </c>
      <c r="F63" s="69">
        <v>249000</v>
      </c>
      <c r="G63" s="38">
        <v>0</v>
      </c>
    </row>
    <row r="64" spans="1:7" ht="15" customHeight="1">
      <c r="A64" s="39"/>
      <c r="B64" s="40" t="s">
        <v>27</v>
      </c>
      <c r="C64" s="47">
        <v>0</v>
      </c>
      <c r="D64" s="47">
        <v>0</v>
      </c>
      <c r="E64" s="41">
        <v>0</v>
      </c>
      <c r="F64" s="41">
        <v>0</v>
      </c>
      <c r="G64" s="47">
        <v>0</v>
      </c>
    </row>
    <row r="65" spans="1:7" ht="15" customHeight="1">
      <c r="A65" s="137" t="s">
        <v>47</v>
      </c>
      <c r="B65" s="138"/>
      <c r="C65" s="69">
        <f aca="true" t="shared" si="10" ref="C65:G68">C67</f>
        <v>23900</v>
      </c>
      <c r="D65" s="69">
        <f t="shared" si="10"/>
        <v>23900</v>
      </c>
      <c r="E65" s="69">
        <f t="shared" si="10"/>
        <v>23900</v>
      </c>
      <c r="F65" s="69">
        <f t="shared" si="10"/>
        <v>23900</v>
      </c>
      <c r="G65" s="38">
        <f t="shared" si="10"/>
        <v>0</v>
      </c>
    </row>
    <row r="66" spans="1:7" ht="15" customHeight="1">
      <c r="A66" s="133" t="s">
        <v>5</v>
      </c>
      <c r="B66" s="134"/>
      <c r="C66" s="47">
        <f t="shared" si="10"/>
        <v>0</v>
      </c>
      <c r="D66" s="47">
        <f t="shared" si="10"/>
        <v>0</v>
      </c>
      <c r="E66" s="47">
        <f t="shared" si="10"/>
        <v>0</v>
      </c>
      <c r="F66" s="47">
        <f t="shared" si="10"/>
        <v>0</v>
      </c>
      <c r="G66" s="47">
        <f t="shared" si="10"/>
        <v>0</v>
      </c>
    </row>
    <row r="67" spans="1:7" ht="15" customHeight="1">
      <c r="A67" s="23" t="s">
        <v>4</v>
      </c>
      <c r="B67" s="18" t="s">
        <v>13</v>
      </c>
      <c r="C67" s="55">
        <f t="shared" si="10"/>
        <v>23900</v>
      </c>
      <c r="D67" s="55">
        <f t="shared" si="10"/>
        <v>23900</v>
      </c>
      <c r="E67" s="55">
        <f t="shared" si="10"/>
        <v>23900</v>
      </c>
      <c r="F67" s="55">
        <f t="shared" si="10"/>
        <v>23900</v>
      </c>
      <c r="G67" s="114">
        <f t="shared" si="10"/>
        <v>0</v>
      </c>
    </row>
    <row r="68" spans="1:7" ht="15" customHeight="1">
      <c r="A68" s="20"/>
      <c r="B68" s="21" t="s">
        <v>5</v>
      </c>
      <c r="C68" s="56">
        <f t="shared" si="10"/>
        <v>0</v>
      </c>
      <c r="D68" s="56">
        <f t="shared" si="10"/>
        <v>0</v>
      </c>
      <c r="E68" s="56">
        <f t="shared" si="10"/>
        <v>0</v>
      </c>
      <c r="F68" s="56">
        <f t="shared" si="10"/>
        <v>0</v>
      </c>
      <c r="G68" s="56">
        <f t="shared" si="10"/>
        <v>0</v>
      </c>
    </row>
    <row r="69" spans="1:7" ht="15" customHeight="1">
      <c r="A69" s="17">
        <v>1</v>
      </c>
      <c r="B69" s="54" t="s">
        <v>25</v>
      </c>
      <c r="C69" s="69">
        <v>23900</v>
      </c>
      <c r="D69" s="69">
        <v>23900</v>
      </c>
      <c r="E69" s="69">
        <v>23900</v>
      </c>
      <c r="F69" s="69">
        <v>23900</v>
      </c>
      <c r="G69" s="38">
        <v>0</v>
      </c>
    </row>
    <row r="70" spans="1:7" ht="15" customHeight="1">
      <c r="A70" s="20"/>
      <c r="B70" s="40"/>
      <c r="C70" s="49">
        <v>0</v>
      </c>
      <c r="D70" s="49">
        <v>0</v>
      </c>
      <c r="E70" s="46">
        <v>0</v>
      </c>
      <c r="F70" s="46">
        <v>0</v>
      </c>
      <c r="G70" s="49">
        <v>0</v>
      </c>
    </row>
    <row r="71" spans="1:9" ht="15" customHeight="1">
      <c r="A71" s="137" t="s">
        <v>19</v>
      </c>
      <c r="B71" s="138"/>
      <c r="C71" s="24">
        <f aca="true" t="shared" si="11" ref="C71:G72">C73+C77+C81</f>
        <v>2968720</v>
      </c>
      <c r="D71" s="24">
        <f t="shared" si="11"/>
        <v>2968720</v>
      </c>
      <c r="E71" s="24">
        <f t="shared" si="11"/>
        <v>2968720</v>
      </c>
      <c r="F71" s="24">
        <f t="shared" si="11"/>
        <v>2861720</v>
      </c>
      <c r="G71" s="24">
        <f t="shared" si="11"/>
        <v>107000</v>
      </c>
      <c r="I71" s="4"/>
    </row>
    <row r="72" spans="1:7" ht="15" customHeight="1">
      <c r="A72" s="133" t="s">
        <v>5</v>
      </c>
      <c r="B72" s="134"/>
      <c r="C72" s="26">
        <f t="shared" si="11"/>
        <v>0</v>
      </c>
      <c r="D72" s="26">
        <f t="shared" si="11"/>
        <v>0</v>
      </c>
      <c r="E72" s="26">
        <f t="shared" si="11"/>
        <v>0</v>
      </c>
      <c r="F72" s="26">
        <f t="shared" si="11"/>
        <v>0</v>
      </c>
      <c r="G72" s="26">
        <f t="shared" si="11"/>
        <v>0</v>
      </c>
    </row>
    <row r="73" spans="1:7" ht="15" customHeight="1">
      <c r="A73" s="23" t="s">
        <v>2</v>
      </c>
      <c r="B73" s="18" t="s">
        <v>3</v>
      </c>
      <c r="C73" s="24">
        <f aca="true" t="shared" si="12" ref="C73:G74">C75</f>
        <v>0</v>
      </c>
      <c r="D73" s="24">
        <f t="shared" si="12"/>
        <v>0</v>
      </c>
      <c r="E73" s="24">
        <f t="shared" si="12"/>
        <v>0</v>
      </c>
      <c r="F73" s="24">
        <f t="shared" si="12"/>
        <v>0</v>
      </c>
      <c r="G73" s="24">
        <f t="shared" si="12"/>
        <v>0</v>
      </c>
    </row>
    <row r="74" spans="1:7" ht="15" customHeight="1">
      <c r="A74" s="25"/>
      <c r="B74" s="34" t="s">
        <v>5</v>
      </c>
      <c r="C74" s="26">
        <f t="shared" si="12"/>
        <v>0</v>
      </c>
      <c r="D74" s="26">
        <f t="shared" si="12"/>
        <v>0</v>
      </c>
      <c r="E74" s="26">
        <f t="shared" si="12"/>
        <v>0</v>
      </c>
      <c r="F74" s="26">
        <f t="shared" si="12"/>
        <v>0</v>
      </c>
      <c r="G74" s="26">
        <f t="shared" si="12"/>
        <v>0</v>
      </c>
    </row>
    <row r="75" spans="1:7" ht="15" customHeight="1">
      <c r="A75" s="17">
        <v>1</v>
      </c>
      <c r="B75" s="135"/>
      <c r="C75" s="37">
        <v>0</v>
      </c>
      <c r="D75" s="37">
        <v>0</v>
      </c>
      <c r="E75" s="37">
        <v>0</v>
      </c>
      <c r="F75" s="37">
        <v>0</v>
      </c>
      <c r="G75" s="37">
        <v>0</v>
      </c>
    </row>
    <row r="76" spans="1:7" ht="15" customHeight="1">
      <c r="A76" s="20"/>
      <c r="B76" s="152"/>
      <c r="C76" s="57">
        <v>0</v>
      </c>
      <c r="D76" s="57">
        <v>0</v>
      </c>
      <c r="E76" s="57">
        <v>0</v>
      </c>
      <c r="F76" s="57">
        <v>0</v>
      </c>
      <c r="G76" s="57">
        <v>0</v>
      </c>
    </row>
    <row r="77" spans="1:7" ht="15" customHeight="1">
      <c r="A77" s="23" t="s">
        <v>6</v>
      </c>
      <c r="B77" s="18" t="s">
        <v>7</v>
      </c>
      <c r="C77" s="33">
        <f aca="true" t="shared" si="13" ref="C77:G78">C79</f>
        <v>0</v>
      </c>
      <c r="D77" s="33">
        <f t="shared" si="13"/>
        <v>0</v>
      </c>
      <c r="E77" s="33">
        <f t="shared" si="13"/>
        <v>0</v>
      </c>
      <c r="F77" s="33">
        <f t="shared" si="13"/>
        <v>0</v>
      </c>
      <c r="G77" s="33">
        <f t="shared" si="13"/>
        <v>0</v>
      </c>
    </row>
    <row r="78" spans="1:7" ht="15" customHeight="1">
      <c r="A78" s="31"/>
      <c r="B78" s="34" t="s">
        <v>5</v>
      </c>
      <c r="C78" s="58">
        <f t="shared" si="13"/>
        <v>0</v>
      </c>
      <c r="D78" s="58">
        <f t="shared" si="13"/>
        <v>0</v>
      </c>
      <c r="E78" s="58">
        <f t="shared" si="13"/>
        <v>0</v>
      </c>
      <c r="F78" s="58">
        <f t="shared" si="13"/>
        <v>0</v>
      </c>
      <c r="G78" s="58">
        <f t="shared" si="13"/>
        <v>0</v>
      </c>
    </row>
    <row r="79" spans="1:7" ht="15.75" customHeight="1">
      <c r="A79" s="17">
        <v>2</v>
      </c>
      <c r="B79" s="127"/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7" ht="14.25" customHeight="1">
      <c r="A80" s="20"/>
      <c r="B80" s="130"/>
      <c r="C80" s="57">
        <v>0</v>
      </c>
      <c r="D80" s="57">
        <v>0</v>
      </c>
      <c r="E80" s="57">
        <v>0</v>
      </c>
      <c r="F80" s="57">
        <v>0</v>
      </c>
      <c r="G80" s="57">
        <v>0</v>
      </c>
    </row>
    <row r="81" spans="1:7" ht="15" customHeight="1">
      <c r="A81" s="29" t="s">
        <v>4</v>
      </c>
      <c r="B81" s="30" t="s">
        <v>13</v>
      </c>
      <c r="C81" s="24">
        <f>C83+C85+C87+C89</f>
        <v>2968720</v>
      </c>
      <c r="D81" s="24">
        <f aca="true" t="shared" si="14" ref="D81:G82">D83+D85+D87+D89</f>
        <v>2968720</v>
      </c>
      <c r="E81" s="24">
        <f t="shared" si="14"/>
        <v>2968720</v>
      </c>
      <c r="F81" s="24">
        <f t="shared" si="14"/>
        <v>2861720</v>
      </c>
      <c r="G81" s="24">
        <f t="shared" si="14"/>
        <v>107000</v>
      </c>
    </row>
    <row r="82" spans="1:7" ht="15" customHeight="1">
      <c r="A82" s="20"/>
      <c r="B82" s="34" t="s">
        <v>5</v>
      </c>
      <c r="C82" s="26">
        <f>C84+C86+C88+C90</f>
        <v>0</v>
      </c>
      <c r="D82" s="26">
        <f t="shared" si="14"/>
        <v>0</v>
      </c>
      <c r="E82" s="26">
        <f t="shared" si="14"/>
        <v>0</v>
      </c>
      <c r="F82" s="26">
        <f t="shared" si="14"/>
        <v>0</v>
      </c>
      <c r="G82" s="26">
        <f t="shared" si="14"/>
        <v>0</v>
      </c>
    </row>
    <row r="83" spans="1:7" ht="15" customHeight="1">
      <c r="A83" s="17">
        <v>3</v>
      </c>
      <c r="B83" s="54" t="s">
        <v>30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</row>
    <row r="84" spans="1:7" ht="15" customHeight="1">
      <c r="A84" s="20"/>
      <c r="B84" s="34"/>
      <c r="C84" s="47">
        <v>0</v>
      </c>
      <c r="D84" s="47">
        <v>0</v>
      </c>
      <c r="E84" s="47">
        <v>0</v>
      </c>
      <c r="F84" s="47">
        <v>0</v>
      </c>
      <c r="G84" s="47">
        <v>0</v>
      </c>
    </row>
    <row r="85" spans="1:7" ht="15" customHeight="1">
      <c r="A85" s="94">
        <v>4</v>
      </c>
      <c r="B85" s="139" t="s">
        <v>25</v>
      </c>
      <c r="C85" s="93">
        <f>F85+G85</f>
        <v>107000</v>
      </c>
      <c r="D85" s="93">
        <f>F85+G85</f>
        <v>107000</v>
      </c>
      <c r="E85" s="93">
        <f>F85+G85</f>
        <v>107000</v>
      </c>
      <c r="F85" s="93">
        <v>0</v>
      </c>
      <c r="G85" s="81">
        <v>107000</v>
      </c>
    </row>
    <row r="86" spans="1:7" ht="15" customHeight="1">
      <c r="A86" s="94"/>
      <c r="B86" s="140"/>
      <c r="C86" s="109">
        <v>0</v>
      </c>
      <c r="D86" s="109">
        <v>0</v>
      </c>
      <c r="E86" s="109">
        <v>0</v>
      </c>
      <c r="F86" s="109">
        <v>0</v>
      </c>
      <c r="G86" s="83">
        <v>0</v>
      </c>
    </row>
    <row r="87" spans="1:7" ht="15" customHeight="1">
      <c r="A87" s="90">
        <v>5</v>
      </c>
      <c r="B87" s="108" t="s">
        <v>28</v>
      </c>
      <c r="C87" s="80">
        <v>2861720</v>
      </c>
      <c r="D87" s="80">
        <v>2861720</v>
      </c>
      <c r="E87" s="80">
        <v>2861720</v>
      </c>
      <c r="F87" s="80">
        <v>2861720</v>
      </c>
      <c r="G87" s="81">
        <v>0</v>
      </c>
    </row>
    <row r="88" spans="1:7" ht="15" customHeight="1">
      <c r="A88" s="92"/>
      <c r="B88" s="108" t="s">
        <v>29</v>
      </c>
      <c r="C88" s="84">
        <v>0</v>
      </c>
      <c r="D88" s="84">
        <v>0</v>
      </c>
      <c r="E88" s="84">
        <f>F88+G88</f>
        <v>0</v>
      </c>
      <c r="F88" s="84">
        <v>0</v>
      </c>
      <c r="G88" s="83">
        <v>0</v>
      </c>
    </row>
    <row r="89" spans="1:7" ht="15" customHeight="1">
      <c r="A89" s="35">
        <v>6</v>
      </c>
      <c r="B89" s="43" t="s">
        <v>26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</row>
    <row r="90" spans="1:7" ht="15" customHeight="1">
      <c r="A90" s="39"/>
      <c r="B90" s="42" t="s">
        <v>27</v>
      </c>
      <c r="C90" s="47">
        <v>0</v>
      </c>
      <c r="D90" s="47">
        <v>0</v>
      </c>
      <c r="E90" s="47">
        <f>F90+G90</f>
        <v>0</v>
      </c>
      <c r="F90" s="47">
        <v>0</v>
      </c>
      <c r="G90" s="47">
        <v>0</v>
      </c>
    </row>
    <row r="91" spans="1:7" ht="15" customHeight="1">
      <c r="A91" s="137" t="s">
        <v>32</v>
      </c>
      <c r="B91" s="138"/>
      <c r="C91" s="24">
        <f aca="true" t="shared" si="15" ref="C91:G92">C93+C97+C101</f>
        <v>229400</v>
      </c>
      <c r="D91" s="24">
        <f t="shared" si="15"/>
        <v>229400</v>
      </c>
      <c r="E91" s="24">
        <f t="shared" si="15"/>
        <v>229400</v>
      </c>
      <c r="F91" s="24">
        <f t="shared" si="15"/>
        <v>229400</v>
      </c>
      <c r="G91" s="24">
        <f t="shared" si="15"/>
        <v>0</v>
      </c>
    </row>
    <row r="92" spans="1:7" ht="15" customHeight="1">
      <c r="A92" s="133" t="s">
        <v>5</v>
      </c>
      <c r="B92" s="134"/>
      <c r="C92" s="26">
        <f t="shared" si="15"/>
        <v>0</v>
      </c>
      <c r="D92" s="26">
        <f t="shared" si="15"/>
        <v>0</v>
      </c>
      <c r="E92" s="26">
        <f t="shared" si="15"/>
        <v>0</v>
      </c>
      <c r="F92" s="26">
        <f t="shared" si="15"/>
        <v>0</v>
      </c>
      <c r="G92" s="26">
        <f t="shared" si="15"/>
        <v>0</v>
      </c>
    </row>
    <row r="93" spans="1:7" ht="15" customHeight="1">
      <c r="A93" s="23" t="s">
        <v>2</v>
      </c>
      <c r="B93" s="18" t="s">
        <v>3</v>
      </c>
      <c r="C93" s="24">
        <f>C95</f>
        <v>0</v>
      </c>
      <c r="D93" s="24">
        <f aca="true" t="shared" si="16" ref="D93:G94">D95</f>
        <v>0</v>
      </c>
      <c r="E93" s="24">
        <f t="shared" si="16"/>
        <v>0</v>
      </c>
      <c r="F93" s="24">
        <f t="shared" si="16"/>
        <v>0</v>
      </c>
      <c r="G93" s="24">
        <f t="shared" si="16"/>
        <v>0</v>
      </c>
    </row>
    <row r="94" spans="1:7" ht="15" customHeight="1">
      <c r="A94" s="39"/>
      <c r="B94" s="34" t="s">
        <v>5</v>
      </c>
      <c r="C94" s="26">
        <f>C96</f>
        <v>0</v>
      </c>
      <c r="D94" s="26">
        <f t="shared" si="16"/>
        <v>0</v>
      </c>
      <c r="E94" s="26">
        <f t="shared" si="16"/>
        <v>0</v>
      </c>
      <c r="F94" s="26">
        <f t="shared" si="16"/>
        <v>0</v>
      </c>
      <c r="G94" s="26">
        <f t="shared" si="16"/>
        <v>0</v>
      </c>
    </row>
    <row r="95" spans="1:7" ht="12.75" customHeight="1">
      <c r="A95" s="48">
        <v>1</v>
      </c>
      <c r="B95" s="59"/>
      <c r="C95" s="53">
        <v>0</v>
      </c>
      <c r="D95" s="53">
        <v>0</v>
      </c>
      <c r="E95" s="53">
        <v>0</v>
      </c>
      <c r="F95" s="53">
        <v>0</v>
      </c>
      <c r="G95" s="38">
        <v>0</v>
      </c>
    </row>
    <row r="96" spans="1:7" ht="11.25" customHeight="1">
      <c r="A96" s="48"/>
      <c r="B96" s="36"/>
      <c r="C96" s="49">
        <v>0</v>
      </c>
      <c r="D96" s="49">
        <v>0</v>
      </c>
      <c r="E96" s="49">
        <v>0</v>
      </c>
      <c r="F96" s="49">
        <v>0</v>
      </c>
      <c r="G96" s="49">
        <v>0</v>
      </c>
    </row>
    <row r="97" spans="1:7" ht="15" customHeight="1">
      <c r="A97" s="23" t="s">
        <v>6</v>
      </c>
      <c r="B97" s="18" t="s">
        <v>7</v>
      </c>
      <c r="C97" s="24">
        <f aca="true" t="shared" si="17" ref="C97:G98">C99</f>
        <v>0</v>
      </c>
      <c r="D97" s="24">
        <f t="shared" si="17"/>
        <v>0</v>
      </c>
      <c r="E97" s="24">
        <f t="shared" si="17"/>
        <v>0</v>
      </c>
      <c r="F97" s="24">
        <f t="shared" si="17"/>
        <v>0</v>
      </c>
      <c r="G97" s="24">
        <f t="shared" si="17"/>
        <v>0</v>
      </c>
    </row>
    <row r="98" spans="1:7" ht="15" customHeight="1">
      <c r="A98" s="39"/>
      <c r="B98" s="34" t="s">
        <v>5</v>
      </c>
      <c r="C98" s="26">
        <f t="shared" si="17"/>
        <v>0</v>
      </c>
      <c r="D98" s="26">
        <f t="shared" si="17"/>
        <v>0</v>
      </c>
      <c r="E98" s="26">
        <f t="shared" si="17"/>
        <v>0</v>
      </c>
      <c r="F98" s="26">
        <f t="shared" si="17"/>
        <v>0</v>
      </c>
      <c r="G98" s="26">
        <f t="shared" si="17"/>
        <v>0</v>
      </c>
    </row>
    <row r="99" spans="1:7" ht="14.25" customHeight="1">
      <c r="A99" s="35">
        <v>2</v>
      </c>
      <c r="B99" s="127"/>
      <c r="C99" s="38">
        <v>0</v>
      </c>
      <c r="D99" s="38">
        <v>0</v>
      </c>
      <c r="E99" s="38">
        <v>0</v>
      </c>
      <c r="F99" s="38">
        <v>0</v>
      </c>
      <c r="G99" s="38">
        <v>0</v>
      </c>
    </row>
    <row r="100" spans="1:7" ht="15.75" customHeight="1">
      <c r="A100" s="39"/>
      <c r="B100" s="118"/>
      <c r="C100" s="47">
        <v>0</v>
      </c>
      <c r="D100" s="47">
        <v>0</v>
      </c>
      <c r="E100" s="47">
        <v>0</v>
      </c>
      <c r="F100" s="47">
        <v>0</v>
      </c>
      <c r="G100" s="47">
        <v>0</v>
      </c>
    </row>
    <row r="101" spans="1:7" ht="15" customHeight="1">
      <c r="A101" s="29" t="s">
        <v>4</v>
      </c>
      <c r="B101" s="30" t="s">
        <v>13</v>
      </c>
      <c r="C101" s="27">
        <f aca="true" t="shared" si="18" ref="C101:G102">C103+C105+C107</f>
        <v>229400</v>
      </c>
      <c r="D101" s="27">
        <f t="shared" si="18"/>
        <v>229400</v>
      </c>
      <c r="E101" s="27">
        <f t="shared" si="18"/>
        <v>229400</v>
      </c>
      <c r="F101" s="27">
        <f t="shared" si="18"/>
        <v>229400</v>
      </c>
      <c r="G101" s="27">
        <f t="shared" si="18"/>
        <v>0</v>
      </c>
    </row>
    <row r="102" spans="1:7" ht="15" customHeight="1">
      <c r="A102" s="39"/>
      <c r="B102" s="34" t="s">
        <v>5</v>
      </c>
      <c r="C102" s="26">
        <f t="shared" si="18"/>
        <v>0</v>
      </c>
      <c r="D102" s="26">
        <f t="shared" si="18"/>
        <v>0</v>
      </c>
      <c r="E102" s="26">
        <f t="shared" si="18"/>
        <v>0</v>
      </c>
      <c r="F102" s="26">
        <f t="shared" si="18"/>
        <v>0</v>
      </c>
      <c r="G102" s="26">
        <f t="shared" si="18"/>
        <v>0</v>
      </c>
    </row>
    <row r="103" spans="1:7" ht="15" customHeight="1">
      <c r="A103" s="17">
        <v>3</v>
      </c>
      <c r="B103" s="54" t="s">
        <v>25</v>
      </c>
      <c r="C103" s="38">
        <v>52400</v>
      </c>
      <c r="D103" s="38">
        <v>52400</v>
      </c>
      <c r="E103" s="38">
        <v>52400</v>
      </c>
      <c r="F103" s="38">
        <v>52400</v>
      </c>
      <c r="G103" s="45">
        <v>0</v>
      </c>
    </row>
    <row r="104" spans="1:7" ht="15" customHeight="1">
      <c r="A104" s="20"/>
      <c r="B104" s="34"/>
      <c r="C104" s="47">
        <v>0</v>
      </c>
      <c r="D104" s="47">
        <v>0</v>
      </c>
      <c r="E104" s="57">
        <f>F104+G104</f>
        <v>0</v>
      </c>
      <c r="F104" s="42">
        <v>0</v>
      </c>
      <c r="G104" s="42">
        <v>0</v>
      </c>
    </row>
    <row r="105" spans="1:7" ht="15" customHeight="1">
      <c r="A105" s="90">
        <v>4</v>
      </c>
      <c r="B105" s="79" t="s">
        <v>28</v>
      </c>
      <c r="C105" s="87">
        <v>177000</v>
      </c>
      <c r="D105" s="87">
        <v>177000</v>
      </c>
      <c r="E105" s="87">
        <v>177000</v>
      </c>
      <c r="F105" s="87">
        <v>177000</v>
      </c>
      <c r="G105" s="87">
        <v>0</v>
      </c>
    </row>
    <row r="106" spans="1:7" ht="15" customHeight="1">
      <c r="A106" s="92"/>
      <c r="B106" s="83" t="s">
        <v>29</v>
      </c>
      <c r="C106" s="100">
        <v>0</v>
      </c>
      <c r="D106" s="100">
        <v>0</v>
      </c>
      <c r="E106" s="100">
        <f>F106+G106</f>
        <v>0</v>
      </c>
      <c r="F106" s="100">
        <v>0</v>
      </c>
      <c r="G106" s="100">
        <v>0</v>
      </c>
    </row>
    <row r="107" spans="1:7" ht="15" customHeight="1">
      <c r="A107" s="35">
        <v>5</v>
      </c>
      <c r="B107" s="36" t="s">
        <v>26</v>
      </c>
      <c r="C107" s="38">
        <v>0</v>
      </c>
      <c r="D107" s="38">
        <v>0</v>
      </c>
      <c r="E107" s="38">
        <v>0</v>
      </c>
      <c r="F107" s="38">
        <v>0</v>
      </c>
      <c r="G107" s="45">
        <v>0</v>
      </c>
    </row>
    <row r="108" spans="1:7" ht="15" customHeight="1">
      <c r="A108" s="39"/>
      <c r="B108" s="40" t="s">
        <v>27</v>
      </c>
      <c r="C108" s="47">
        <v>0</v>
      </c>
      <c r="D108" s="47">
        <v>0</v>
      </c>
      <c r="E108" s="47">
        <f>F108+G108</f>
        <v>0</v>
      </c>
      <c r="F108" s="47">
        <v>0</v>
      </c>
      <c r="G108" s="42">
        <v>0</v>
      </c>
    </row>
    <row r="109" spans="1:7" ht="15" customHeight="1">
      <c r="A109" s="137" t="s">
        <v>18</v>
      </c>
      <c r="B109" s="138"/>
      <c r="C109" s="24">
        <f aca="true" t="shared" si="19" ref="C109:G110">C111+C127+C133</f>
        <v>105401336</v>
      </c>
      <c r="D109" s="24">
        <f t="shared" si="19"/>
        <v>105401336</v>
      </c>
      <c r="E109" s="24">
        <f t="shared" si="19"/>
        <v>36095975</v>
      </c>
      <c r="F109" s="24">
        <f t="shared" si="19"/>
        <v>36095975</v>
      </c>
      <c r="G109" s="24">
        <f t="shared" si="19"/>
        <v>0</v>
      </c>
    </row>
    <row r="110" spans="1:7" ht="15" customHeight="1">
      <c r="A110" s="133" t="s">
        <v>5</v>
      </c>
      <c r="B110" s="134"/>
      <c r="C110" s="26">
        <f t="shared" si="19"/>
        <v>63772308</v>
      </c>
      <c r="D110" s="26">
        <f t="shared" si="19"/>
        <v>63772308</v>
      </c>
      <c r="E110" s="26">
        <f t="shared" si="19"/>
        <v>8721083</v>
      </c>
      <c r="F110" s="26">
        <f t="shared" si="19"/>
        <v>8721083</v>
      </c>
      <c r="G110" s="26">
        <f t="shared" si="19"/>
        <v>0</v>
      </c>
    </row>
    <row r="111" spans="1:7" ht="15" customHeight="1">
      <c r="A111" s="23" t="s">
        <v>2</v>
      </c>
      <c r="B111" s="18" t="s">
        <v>3</v>
      </c>
      <c r="C111" s="24">
        <f aca="true" t="shared" si="20" ref="C111:G112">C113+C115+C117+C119+C121+C123+C125</f>
        <v>30122550</v>
      </c>
      <c r="D111" s="24">
        <f t="shared" si="20"/>
        <v>30122550</v>
      </c>
      <c r="E111" s="24">
        <f t="shared" si="20"/>
        <v>25783519</v>
      </c>
      <c r="F111" s="24">
        <f t="shared" si="20"/>
        <v>25783519</v>
      </c>
      <c r="G111" s="24">
        <f t="shared" si="20"/>
        <v>0</v>
      </c>
    </row>
    <row r="112" spans="1:7" ht="15.75" customHeight="1">
      <c r="A112" s="20"/>
      <c r="B112" s="21" t="s">
        <v>5</v>
      </c>
      <c r="C112" s="26">
        <f t="shared" si="20"/>
        <v>11602308</v>
      </c>
      <c r="D112" s="26">
        <f t="shared" si="20"/>
        <v>11602308</v>
      </c>
      <c r="E112" s="26">
        <f t="shared" si="20"/>
        <v>8721083</v>
      </c>
      <c r="F112" s="26">
        <f t="shared" si="20"/>
        <v>8721083</v>
      </c>
      <c r="G112" s="26">
        <f t="shared" si="20"/>
        <v>0</v>
      </c>
    </row>
    <row r="113" spans="1:7" ht="15" customHeight="1">
      <c r="A113" s="128">
        <v>1</v>
      </c>
      <c r="B113" s="125" t="s">
        <v>48</v>
      </c>
      <c r="C113" s="38">
        <v>86519</v>
      </c>
      <c r="D113" s="38">
        <v>86519</v>
      </c>
      <c r="E113" s="38">
        <v>86519</v>
      </c>
      <c r="F113" s="38">
        <v>86519</v>
      </c>
      <c r="G113" s="45">
        <v>0</v>
      </c>
    </row>
    <row r="114" spans="1:7" ht="15" customHeight="1">
      <c r="A114" s="129"/>
      <c r="B114" s="126"/>
      <c r="C114" s="47">
        <v>53083</v>
      </c>
      <c r="D114" s="47">
        <v>53083</v>
      </c>
      <c r="E114" s="47">
        <v>53083</v>
      </c>
      <c r="F114" s="47">
        <v>53083</v>
      </c>
      <c r="G114" s="42">
        <v>0</v>
      </c>
    </row>
    <row r="115" spans="1:7" ht="15" customHeight="1">
      <c r="A115" s="76">
        <v>2</v>
      </c>
      <c r="B115" s="125" t="s">
        <v>52</v>
      </c>
      <c r="C115" s="38">
        <v>175000</v>
      </c>
      <c r="D115" s="38">
        <v>175000</v>
      </c>
      <c r="E115" s="38">
        <v>109000</v>
      </c>
      <c r="F115" s="38">
        <v>109000</v>
      </c>
      <c r="G115" s="45">
        <v>0</v>
      </c>
    </row>
    <row r="116" spans="1:7" ht="15" customHeight="1">
      <c r="A116" s="77"/>
      <c r="B116" s="126"/>
      <c r="C116" s="47">
        <v>112000</v>
      </c>
      <c r="D116" s="47">
        <v>112000</v>
      </c>
      <c r="E116" s="47">
        <v>108000</v>
      </c>
      <c r="F116" s="47">
        <v>108000</v>
      </c>
      <c r="G116" s="42">
        <v>0</v>
      </c>
    </row>
    <row r="117" spans="1:7" ht="15" customHeight="1">
      <c r="A117" s="113">
        <v>3</v>
      </c>
      <c r="B117" s="123" t="s">
        <v>53</v>
      </c>
      <c r="C117" s="93">
        <v>9877000</v>
      </c>
      <c r="D117" s="93">
        <v>9877000</v>
      </c>
      <c r="E117" s="93">
        <v>7170000</v>
      </c>
      <c r="F117" s="93">
        <v>7170000</v>
      </c>
      <c r="G117" s="81">
        <v>0</v>
      </c>
    </row>
    <row r="118" spans="1:7" ht="15" customHeight="1">
      <c r="A118" s="113"/>
      <c r="B118" s="124"/>
      <c r="C118" s="109">
        <v>9168000</v>
      </c>
      <c r="D118" s="109">
        <v>9168000</v>
      </c>
      <c r="E118" s="109">
        <v>7150000</v>
      </c>
      <c r="F118" s="109">
        <v>7150000</v>
      </c>
      <c r="G118" s="83">
        <v>0</v>
      </c>
    </row>
    <row r="119" spans="1:7" ht="15" customHeight="1">
      <c r="A119" s="76">
        <v>4</v>
      </c>
      <c r="B119" s="125" t="s">
        <v>55</v>
      </c>
      <c r="C119" s="38">
        <v>912000</v>
      </c>
      <c r="D119" s="38">
        <v>912000</v>
      </c>
      <c r="E119" s="38">
        <v>1000</v>
      </c>
      <c r="F119" s="38">
        <v>1000</v>
      </c>
      <c r="G119" s="45">
        <v>0</v>
      </c>
    </row>
    <row r="120" spans="1:7" ht="15" customHeight="1">
      <c r="A120" s="77"/>
      <c r="B120" s="126"/>
      <c r="C120" s="47">
        <v>751000</v>
      </c>
      <c r="D120" s="47">
        <v>751000</v>
      </c>
      <c r="E120" s="47">
        <v>0</v>
      </c>
      <c r="F120" s="47">
        <v>0</v>
      </c>
      <c r="G120" s="42">
        <v>0</v>
      </c>
    </row>
    <row r="121" spans="1:7" ht="15" customHeight="1">
      <c r="A121" s="76">
        <v>5</v>
      </c>
      <c r="B121" s="127" t="s">
        <v>57</v>
      </c>
      <c r="C121" s="38">
        <v>1622031</v>
      </c>
      <c r="D121" s="38">
        <v>1622031</v>
      </c>
      <c r="E121" s="38">
        <v>1143000</v>
      </c>
      <c r="F121" s="38">
        <v>1143000</v>
      </c>
      <c r="G121" s="38">
        <v>0</v>
      </c>
    </row>
    <row r="122" spans="1:7" ht="15" customHeight="1">
      <c r="A122" s="77"/>
      <c r="B122" s="118"/>
      <c r="C122" s="47">
        <v>1225144</v>
      </c>
      <c r="D122" s="47">
        <v>1225144</v>
      </c>
      <c r="E122" s="47">
        <v>1140000</v>
      </c>
      <c r="F122" s="47">
        <v>1140000</v>
      </c>
      <c r="G122" s="47">
        <v>0</v>
      </c>
    </row>
    <row r="123" spans="1:7" ht="15" customHeight="1">
      <c r="A123" s="60">
        <v>6</v>
      </c>
      <c r="B123" s="127" t="s">
        <v>56</v>
      </c>
      <c r="C123" s="38">
        <v>450000</v>
      </c>
      <c r="D123" s="38">
        <v>450000</v>
      </c>
      <c r="E123" s="38">
        <v>274000</v>
      </c>
      <c r="F123" s="38">
        <v>274000</v>
      </c>
      <c r="G123" s="38">
        <v>0</v>
      </c>
    </row>
    <row r="124" spans="1:7" ht="15" customHeight="1">
      <c r="A124" s="77"/>
      <c r="B124" s="118"/>
      <c r="C124" s="47">
        <v>293081</v>
      </c>
      <c r="D124" s="47">
        <v>293081</v>
      </c>
      <c r="E124" s="47">
        <v>270000</v>
      </c>
      <c r="F124" s="47">
        <v>270000</v>
      </c>
      <c r="G124" s="47">
        <v>0</v>
      </c>
    </row>
    <row r="125" spans="1:7" ht="15" customHeight="1">
      <c r="A125" s="52">
        <v>7</v>
      </c>
      <c r="B125" s="61" t="s">
        <v>45</v>
      </c>
      <c r="C125" s="53">
        <v>17000000</v>
      </c>
      <c r="D125" s="53">
        <v>17000000</v>
      </c>
      <c r="E125" s="53">
        <v>17000000</v>
      </c>
      <c r="F125" s="53">
        <v>17000000</v>
      </c>
      <c r="G125" s="62">
        <v>0</v>
      </c>
    </row>
    <row r="126" spans="1:7" ht="15" customHeight="1">
      <c r="A126" s="20"/>
      <c r="B126" s="72"/>
      <c r="C126" s="47">
        <v>0</v>
      </c>
      <c r="D126" s="47">
        <v>0</v>
      </c>
      <c r="E126" s="47">
        <v>0</v>
      </c>
      <c r="F126" s="47">
        <v>0</v>
      </c>
      <c r="G126" s="42">
        <v>0</v>
      </c>
    </row>
    <row r="127" spans="1:7" ht="15" customHeight="1">
      <c r="A127" s="29" t="s">
        <v>6</v>
      </c>
      <c r="B127" s="51" t="s">
        <v>7</v>
      </c>
      <c r="C127" s="27">
        <f aca="true" t="shared" si="21" ref="C127:G128">C131+C129</f>
        <v>63740330</v>
      </c>
      <c r="D127" s="27">
        <f t="shared" si="21"/>
        <v>63740330</v>
      </c>
      <c r="E127" s="27">
        <f t="shared" si="21"/>
        <v>2000</v>
      </c>
      <c r="F127" s="27">
        <f t="shared" si="21"/>
        <v>2000</v>
      </c>
      <c r="G127" s="27">
        <f t="shared" si="21"/>
        <v>0</v>
      </c>
    </row>
    <row r="128" spans="1:7" ht="15" customHeight="1">
      <c r="A128" s="20"/>
      <c r="B128" s="21" t="s">
        <v>5</v>
      </c>
      <c r="C128" s="26">
        <f t="shared" si="21"/>
        <v>52170000</v>
      </c>
      <c r="D128" s="26">
        <f t="shared" si="21"/>
        <v>52170000</v>
      </c>
      <c r="E128" s="26">
        <f t="shared" si="21"/>
        <v>0</v>
      </c>
      <c r="F128" s="26">
        <f t="shared" si="21"/>
        <v>0</v>
      </c>
      <c r="G128" s="26">
        <f t="shared" si="21"/>
        <v>0</v>
      </c>
    </row>
    <row r="129" spans="1:7" ht="15" customHeight="1">
      <c r="A129" s="17">
        <v>8</v>
      </c>
      <c r="B129" s="127" t="s">
        <v>63</v>
      </c>
      <c r="C129" s="38">
        <v>30990000</v>
      </c>
      <c r="D129" s="38">
        <v>30990000</v>
      </c>
      <c r="E129" s="38">
        <v>1000</v>
      </c>
      <c r="F129" s="38">
        <v>1000</v>
      </c>
      <c r="G129" s="45">
        <v>0</v>
      </c>
    </row>
    <row r="130" spans="1:7" ht="15" customHeight="1">
      <c r="A130" s="20"/>
      <c r="B130" s="118"/>
      <c r="C130" s="49">
        <v>25220000</v>
      </c>
      <c r="D130" s="49">
        <v>25220000</v>
      </c>
      <c r="E130" s="49">
        <v>0</v>
      </c>
      <c r="F130" s="49">
        <v>0</v>
      </c>
      <c r="G130" s="50">
        <v>0</v>
      </c>
    </row>
    <row r="131" spans="1:7" ht="15" customHeight="1">
      <c r="A131" s="52">
        <v>9</v>
      </c>
      <c r="B131" s="125" t="s">
        <v>62</v>
      </c>
      <c r="C131" s="38">
        <v>32750330</v>
      </c>
      <c r="D131" s="38">
        <v>32750330</v>
      </c>
      <c r="E131" s="38">
        <v>1000</v>
      </c>
      <c r="F131" s="38">
        <v>1000</v>
      </c>
      <c r="G131" s="38">
        <v>0</v>
      </c>
    </row>
    <row r="132" spans="1:7" ht="15" customHeight="1">
      <c r="A132" s="52"/>
      <c r="B132" s="126"/>
      <c r="C132" s="47">
        <v>26950000</v>
      </c>
      <c r="D132" s="47">
        <v>26950000</v>
      </c>
      <c r="E132" s="47">
        <v>0</v>
      </c>
      <c r="F132" s="47">
        <v>0</v>
      </c>
      <c r="G132" s="47">
        <v>0</v>
      </c>
    </row>
    <row r="133" spans="1:7" ht="15" customHeight="1">
      <c r="A133" s="23" t="s">
        <v>4</v>
      </c>
      <c r="B133" s="63" t="s">
        <v>13</v>
      </c>
      <c r="C133" s="33">
        <f aca="true" t="shared" si="22" ref="C133:G134">C135+C137+C139+C141</f>
        <v>11538456</v>
      </c>
      <c r="D133" s="33">
        <f t="shared" si="22"/>
        <v>11538456</v>
      </c>
      <c r="E133" s="33">
        <f t="shared" si="22"/>
        <v>10310456</v>
      </c>
      <c r="F133" s="33">
        <f t="shared" si="22"/>
        <v>10310456</v>
      </c>
      <c r="G133" s="33">
        <f t="shared" si="22"/>
        <v>0</v>
      </c>
    </row>
    <row r="134" spans="1:7" ht="15" customHeight="1">
      <c r="A134" s="20"/>
      <c r="B134" s="34" t="s">
        <v>5</v>
      </c>
      <c r="C134" s="26">
        <f t="shared" si="22"/>
        <v>0</v>
      </c>
      <c r="D134" s="26">
        <f t="shared" si="22"/>
        <v>0</v>
      </c>
      <c r="E134" s="26">
        <f t="shared" si="22"/>
        <v>0</v>
      </c>
      <c r="F134" s="26">
        <f t="shared" si="22"/>
        <v>0</v>
      </c>
      <c r="G134" s="26">
        <f t="shared" si="22"/>
        <v>0</v>
      </c>
    </row>
    <row r="135" spans="1:7" ht="15" customHeight="1">
      <c r="A135" s="17">
        <v>10</v>
      </c>
      <c r="B135" s="54" t="s">
        <v>30</v>
      </c>
      <c r="C135" s="38">
        <v>415367</v>
      </c>
      <c r="D135" s="38">
        <v>415367</v>
      </c>
      <c r="E135" s="38">
        <v>415367</v>
      </c>
      <c r="F135" s="38">
        <v>415367</v>
      </c>
      <c r="G135" s="38">
        <v>0</v>
      </c>
    </row>
    <row r="136" spans="1:7" ht="15" customHeight="1">
      <c r="A136" s="20"/>
      <c r="B136" s="34"/>
      <c r="C136" s="47">
        <v>0</v>
      </c>
      <c r="D136" s="47">
        <v>0</v>
      </c>
      <c r="E136" s="47">
        <v>0</v>
      </c>
      <c r="F136" s="47">
        <v>0</v>
      </c>
      <c r="G136" s="47">
        <v>0</v>
      </c>
    </row>
    <row r="137" spans="1:7" ht="15" customHeight="1">
      <c r="A137" s="78">
        <v>11</v>
      </c>
      <c r="B137" s="85" t="s">
        <v>25</v>
      </c>
      <c r="C137" s="86">
        <v>6722189</v>
      </c>
      <c r="D137" s="86">
        <v>6722189</v>
      </c>
      <c r="E137" s="86">
        <v>6722189</v>
      </c>
      <c r="F137" s="86">
        <v>6722189</v>
      </c>
      <c r="G137" s="87">
        <v>0</v>
      </c>
    </row>
    <row r="138" spans="1:7" ht="15" customHeight="1">
      <c r="A138" s="82"/>
      <c r="B138" s="88"/>
      <c r="C138" s="89">
        <v>0</v>
      </c>
      <c r="D138" s="89">
        <v>0</v>
      </c>
      <c r="E138" s="89">
        <f>F138+G138</f>
        <v>0</v>
      </c>
      <c r="F138" s="89">
        <v>0</v>
      </c>
      <c r="G138" s="83">
        <v>0</v>
      </c>
    </row>
    <row r="139" spans="1:7" ht="15" customHeight="1">
      <c r="A139" s="78">
        <v>12</v>
      </c>
      <c r="B139" s="79" t="s">
        <v>28</v>
      </c>
      <c r="C139" s="80">
        <v>3086600</v>
      </c>
      <c r="D139" s="80">
        <v>3086600</v>
      </c>
      <c r="E139" s="80">
        <v>3086600</v>
      </c>
      <c r="F139" s="80">
        <v>3086600</v>
      </c>
      <c r="G139" s="81">
        <v>0</v>
      </c>
    </row>
    <row r="140" spans="1:7" ht="15" customHeight="1">
      <c r="A140" s="82"/>
      <c r="B140" s="83" t="s">
        <v>29</v>
      </c>
      <c r="C140" s="84">
        <v>0</v>
      </c>
      <c r="D140" s="84">
        <v>0</v>
      </c>
      <c r="E140" s="84">
        <v>0</v>
      </c>
      <c r="F140" s="84">
        <v>0</v>
      </c>
      <c r="G140" s="83">
        <v>0</v>
      </c>
    </row>
    <row r="141" spans="1:7" ht="15.75" customHeight="1">
      <c r="A141" s="78">
        <v>13</v>
      </c>
      <c r="B141" s="108" t="s">
        <v>26</v>
      </c>
      <c r="C141" s="93">
        <v>1314300</v>
      </c>
      <c r="D141" s="93">
        <v>1314300</v>
      </c>
      <c r="E141" s="93">
        <v>86300</v>
      </c>
      <c r="F141" s="93">
        <v>86300</v>
      </c>
      <c r="G141" s="93">
        <v>0</v>
      </c>
    </row>
    <row r="142" spans="1:7" ht="15" customHeight="1">
      <c r="A142" s="82"/>
      <c r="B142" s="88" t="s">
        <v>27</v>
      </c>
      <c r="C142" s="109">
        <v>0</v>
      </c>
      <c r="D142" s="109">
        <v>0</v>
      </c>
      <c r="E142" s="109">
        <f>F142+G142</f>
        <v>0</v>
      </c>
      <c r="F142" s="109">
        <v>0</v>
      </c>
      <c r="G142" s="109">
        <v>0</v>
      </c>
    </row>
    <row r="143" spans="1:7" ht="15" customHeight="1">
      <c r="A143" s="137" t="s">
        <v>38</v>
      </c>
      <c r="B143" s="138"/>
      <c r="C143" s="24">
        <f aca="true" t="shared" si="23" ref="C143:G146">C145</f>
        <v>0</v>
      </c>
      <c r="D143" s="24">
        <f t="shared" si="23"/>
        <v>0</v>
      </c>
      <c r="E143" s="24">
        <f t="shared" si="23"/>
        <v>0</v>
      </c>
      <c r="F143" s="24">
        <f t="shared" si="23"/>
        <v>0</v>
      </c>
      <c r="G143" s="24">
        <f t="shared" si="23"/>
        <v>0</v>
      </c>
    </row>
    <row r="144" spans="1:7" ht="15" customHeight="1">
      <c r="A144" s="133" t="s">
        <v>5</v>
      </c>
      <c r="B144" s="134"/>
      <c r="C144" s="26">
        <f t="shared" si="23"/>
        <v>0</v>
      </c>
      <c r="D144" s="26">
        <f t="shared" si="23"/>
        <v>0</v>
      </c>
      <c r="E144" s="26">
        <f t="shared" si="23"/>
        <v>0</v>
      </c>
      <c r="F144" s="26">
        <f t="shared" si="23"/>
        <v>0</v>
      </c>
      <c r="G144" s="26">
        <f t="shared" si="23"/>
        <v>0</v>
      </c>
    </row>
    <row r="145" spans="1:7" ht="15" customHeight="1">
      <c r="A145" s="156" t="s">
        <v>4</v>
      </c>
      <c r="B145" s="63" t="s">
        <v>13</v>
      </c>
      <c r="C145" s="38">
        <f t="shared" si="23"/>
        <v>0</v>
      </c>
      <c r="D145" s="38">
        <f t="shared" si="23"/>
        <v>0</v>
      </c>
      <c r="E145" s="38">
        <f t="shared" si="23"/>
        <v>0</v>
      </c>
      <c r="F145" s="38">
        <f t="shared" si="23"/>
        <v>0</v>
      </c>
      <c r="G145" s="38">
        <f t="shared" si="23"/>
        <v>0</v>
      </c>
    </row>
    <row r="146" spans="1:7" ht="15" customHeight="1">
      <c r="A146" s="157"/>
      <c r="B146" s="34" t="s">
        <v>5</v>
      </c>
      <c r="C146" s="47">
        <f t="shared" si="23"/>
        <v>0</v>
      </c>
      <c r="D146" s="47">
        <f t="shared" si="23"/>
        <v>0</v>
      </c>
      <c r="E146" s="47">
        <f t="shared" si="23"/>
        <v>0</v>
      </c>
      <c r="F146" s="47">
        <f t="shared" si="23"/>
        <v>0</v>
      </c>
      <c r="G146" s="47">
        <f t="shared" si="23"/>
        <v>0</v>
      </c>
    </row>
    <row r="147" spans="1:7" ht="15" customHeight="1">
      <c r="A147" s="17">
        <v>1</v>
      </c>
      <c r="B147" s="43" t="s">
        <v>28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</row>
    <row r="148" spans="1:7" ht="15" customHeight="1">
      <c r="A148" s="20"/>
      <c r="B148" s="42" t="s">
        <v>29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</row>
    <row r="149" spans="1:7" s="8" customFormat="1" ht="15" customHeight="1">
      <c r="A149" s="137" t="s">
        <v>15</v>
      </c>
      <c r="B149" s="138"/>
      <c r="C149" s="27">
        <f aca="true" t="shared" si="24" ref="C149:G150">C151+C169+C177</f>
        <v>184834549</v>
      </c>
      <c r="D149" s="27">
        <f t="shared" si="24"/>
        <v>255638716</v>
      </c>
      <c r="E149" s="27">
        <f t="shared" si="24"/>
        <v>98496700</v>
      </c>
      <c r="F149" s="27">
        <f t="shared" si="24"/>
        <v>98496700</v>
      </c>
      <c r="G149" s="27">
        <f t="shared" si="24"/>
        <v>0</v>
      </c>
    </row>
    <row r="150" spans="1:7" s="1" customFormat="1" ht="15" customHeight="1">
      <c r="A150" s="133" t="s">
        <v>5</v>
      </c>
      <c r="B150" s="134"/>
      <c r="C150" s="26">
        <f t="shared" si="24"/>
        <v>151846000</v>
      </c>
      <c r="D150" s="26">
        <f t="shared" si="24"/>
        <v>210975384</v>
      </c>
      <c r="E150" s="26">
        <f t="shared" si="24"/>
        <v>92555200</v>
      </c>
      <c r="F150" s="26">
        <f t="shared" si="24"/>
        <v>92555200</v>
      </c>
      <c r="G150" s="26">
        <f t="shared" si="24"/>
        <v>0</v>
      </c>
    </row>
    <row r="151" spans="1:7" s="1" customFormat="1" ht="15" customHeight="1">
      <c r="A151" s="23" t="s">
        <v>2</v>
      </c>
      <c r="B151" s="18" t="s">
        <v>3</v>
      </c>
      <c r="C151" s="24">
        <f aca="true" t="shared" si="25" ref="C151:G152">C153+C155+C157+C159+C161+C163+C165+C167</f>
        <v>152875579</v>
      </c>
      <c r="D151" s="24">
        <f t="shared" si="25"/>
        <v>222012304</v>
      </c>
      <c r="E151" s="24">
        <f t="shared" si="25"/>
        <v>92001780</v>
      </c>
      <c r="F151" s="24">
        <f t="shared" si="25"/>
        <v>92001780</v>
      </c>
      <c r="G151" s="24">
        <f t="shared" si="25"/>
        <v>0</v>
      </c>
    </row>
    <row r="152" spans="1:7" s="1" customFormat="1" ht="15" customHeight="1">
      <c r="A152" s="31"/>
      <c r="B152" s="21" t="s">
        <v>5</v>
      </c>
      <c r="C152" s="26">
        <f t="shared" si="25"/>
        <v>132241388</v>
      </c>
      <c r="D152" s="26">
        <f t="shared" si="25"/>
        <v>190198613</v>
      </c>
      <c r="E152" s="26">
        <f t="shared" si="25"/>
        <v>91835200</v>
      </c>
      <c r="F152" s="26">
        <f t="shared" si="25"/>
        <v>91835200</v>
      </c>
      <c r="G152" s="26">
        <f t="shared" si="25"/>
        <v>0</v>
      </c>
    </row>
    <row r="153" spans="1:7" s="1" customFormat="1" ht="15" customHeight="1">
      <c r="A153" s="64">
        <v>1</v>
      </c>
      <c r="B153" s="43" t="s">
        <v>33</v>
      </c>
      <c r="C153" s="38">
        <v>1815422</v>
      </c>
      <c r="D153" s="38">
        <v>1815422</v>
      </c>
      <c r="E153" s="38">
        <v>610000</v>
      </c>
      <c r="F153" s="38">
        <v>610000</v>
      </c>
      <c r="G153" s="38">
        <v>0</v>
      </c>
    </row>
    <row r="154" spans="1:7" s="1" customFormat="1" ht="15" customHeight="1">
      <c r="A154" s="65"/>
      <c r="B154" s="42"/>
      <c r="C154" s="47">
        <v>1815422</v>
      </c>
      <c r="D154" s="47">
        <v>1815422</v>
      </c>
      <c r="E154" s="47">
        <v>590000</v>
      </c>
      <c r="F154" s="47">
        <v>590000</v>
      </c>
      <c r="G154" s="47">
        <v>0</v>
      </c>
    </row>
    <row r="155" spans="1:7" s="1" customFormat="1" ht="15" customHeight="1">
      <c r="A155" s="17">
        <v>2</v>
      </c>
      <c r="B155" s="158" t="s">
        <v>34</v>
      </c>
      <c r="C155" s="38">
        <v>128404545</v>
      </c>
      <c r="D155" s="38">
        <v>196592432</v>
      </c>
      <c r="E155" s="38">
        <v>77102200</v>
      </c>
      <c r="F155" s="38">
        <v>77102200</v>
      </c>
      <c r="G155" s="37">
        <v>0</v>
      </c>
    </row>
    <row r="156" spans="1:7" s="1" customFormat="1" ht="15" customHeight="1">
      <c r="A156" s="20"/>
      <c r="B156" s="152"/>
      <c r="C156" s="47">
        <v>110953574</v>
      </c>
      <c r="D156" s="47">
        <v>167946230</v>
      </c>
      <c r="E156" s="111">
        <v>77102200</v>
      </c>
      <c r="F156" s="111">
        <v>77102200</v>
      </c>
      <c r="G156" s="57">
        <v>0</v>
      </c>
    </row>
    <row r="157" spans="1:7" s="1" customFormat="1" ht="15" customHeight="1">
      <c r="A157" s="112">
        <v>3</v>
      </c>
      <c r="B157" s="154" t="s">
        <v>42</v>
      </c>
      <c r="C157" s="86">
        <v>1160327</v>
      </c>
      <c r="D157" s="86">
        <v>1628170</v>
      </c>
      <c r="E157" s="86">
        <v>175000</v>
      </c>
      <c r="F157" s="86">
        <v>175000</v>
      </c>
      <c r="G157" s="86">
        <v>0</v>
      </c>
    </row>
    <row r="158" spans="1:7" s="1" customFormat="1" ht="15" customHeight="1">
      <c r="A158" s="82"/>
      <c r="B158" s="155"/>
      <c r="C158" s="110">
        <v>1058464</v>
      </c>
      <c r="D158" s="110">
        <v>1534772</v>
      </c>
      <c r="E158" s="110">
        <v>173000</v>
      </c>
      <c r="F158" s="110">
        <v>173000</v>
      </c>
      <c r="G158" s="110">
        <v>0</v>
      </c>
    </row>
    <row r="159" spans="1:7" s="1" customFormat="1" ht="15" customHeight="1">
      <c r="A159" s="112">
        <v>4</v>
      </c>
      <c r="B159" s="154" t="s">
        <v>43</v>
      </c>
      <c r="C159" s="86">
        <v>1188912</v>
      </c>
      <c r="D159" s="86">
        <v>1669907</v>
      </c>
      <c r="E159" s="86">
        <v>287000</v>
      </c>
      <c r="F159" s="86">
        <v>287000</v>
      </c>
      <c r="G159" s="86">
        <v>0</v>
      </c>
    </row>
    <row r="160" spans="1:7" s="1" customFormat="1" ht="15" customHeight="1">
      <c r="A160" s="112"/>
      <c r="B160" s="155"/>
      <c r="C160" s="110">
        <v>1085030</v>
      </c>
      <c r="D160" s="110">
        <v>1573291</v>
      </c>
      <c r="E160" s="110">
        <v>285000</v>
      </c>
      <c r="F160" s="110">
        <v>285000</v>
      </c>
      <c r="G160" s="110">
        <v>0</v>
      </c>
    </row>
    <row r="161" spans="1:7" s="1" customFormat="1" ht="15" customHeight="1">
      <c r="A161" s="102">
        <v>5</v>
      </c>
      <c r="B161" s="154" t="s">
        <v>49</v>
      </c>
      <c r="C161" s="93">
        <v>1183815</v>
      </c>
      <c r="D161" s="93">
        <v>1183815</v>
      </c>
      <c r="E161" s="93">
        <v>1087580</v>
      </c>
      <c r="F161" s="93">
        <v>1087580</v>
      </c>
      <c r="G161" s="86">
        <v>0</v>
      </c>
    </row>
    <row r="162" spans="1:7" s="1" customFormat="1" ht="15" customHeight="1">
      <c r="A162" s="106"/>
      <c r="B162" s="155"/>
      <c r="C162" s="109">
        <v>935701</v>
      </c>
      <c r="D162" s="109">
        <v>935701</v>
      </c>
      <c r="E162" s="109">
        <v>1050000</v>
      </c>
      <c r="F162" s="109">
        <v>1050000</v>
      </c>
      <c r="G162" s="110">
        <v>0</v>
      </c>
    </row>
    <row r="163" spans="1:7" s="1" customFormat="1" ht="15" customHeight="1">
      <c r="A163" s="17">
        <v>6</v>
      </c>
      <c r="B163" s="135" t="s">
        <v>50</v>
      </c>
      <c r="C163" s="38">
        <v>5895768</v>
      </c>
      <c r="D163" s="38">
        <v>5895768</v>
      </c>
      <c r="E163" s="38">
        <v>2940000</v>
      </c>
      <c r="F163" s="38">
        <v>2940000</v>
      </c>
      <c r="G163" s="37">
        <v>0</v>
      </c>
    </row>
    <row r="164" spans="1:7" s="1" customFormat="1" ht="15" customHeight="1">
      <c r="A164" s="20"/>
      <c r="B164" s="136"/>
      <c r="C164" s="47">
        <v>4928602</v>
      </c>
      <c r="D164" s="47">
        <v>4928602</v>
      </c>
      <c r="E164" s="47">
        <v>2890000</v>
      </c>
      <c r="F164" s="47">
        <v>2890000</v>
      </c>
      <c r="G164" s="57">
        <v>0</v>
      </c>
    </row>
    <row r="165" spans="1:7" s="1" customFormat="1" ht="12.75" customHeight="1">
      <c r="A165" s="17">
        <v>7</v>
      </c>
      <c r="B165" s="135" t="s">
        <v>41</v>
      </c>
      <c r="C165" s="37">
        <v>11158800</v>
      </c>
      <c r="D165" s="37">
        <v>11158800</v>
      </c>
      <c r="E165" s="37">
        <v>8200000</v>
      </c>
      <c r="F165" s="37">
        <v>8200000</v>
      </c>
      <c r="G165" s="37">
        <v>0</v>
      </c>
    </row>
    <row r="166" spans="1:7" s="1" customFormat="1" ht="15" customHeight="1">
      <c r="A166" s="20"/>
      <c r="B166" s="136"/>
      <c r="C166" s="57">
        <v>9824595</v>
      </c>
      <c r="D166" s="57">
        <v>9824595</v>
      </c>
      <c r="E166" s="57">
        <v>8150000</v>
      </c>
      <c r="F166" s="57">
        <v>8150000</v>
      </c>
      <c r="G166" s="57">
        <v>0</v>
      </c>
    </row>
    <row r="167" spans="1:7" s="1" customFormat="1" ht="15" customHeight="1">
      <c r="A167" s="64">
        <v>8</v>
      </c>
      <c r="B167" s="135" t="s">
        <v>54</v>
      </c>
      <c r="C167" s="38">
        <v>2067990</v>
      </c>
      <c r="D167" s="38">
        <v>2067990</v>
      </c>
      <c r="E167" s="38">
        <v>1600000</v>
      </c>
      <c r="F167" s="38">
        <v>1600000</v>
      </c>
      <c r="G167" s="37">
        <v>0</v>
      </c>
    </row>
    <row r="168" spans="1:7" s="1" customFormat="1" ht="15" customHeight="1">
      <c r="A168" s="65"/>
      <c r="B168" s="136"/>
      <c r="C168" s="47">
        <v>1640000</v>
      </c>
      <c r="D168" s="47">
        <v>1640000</v>
      </c>
      <c r="E168" s="47">
        <v>1595000</v>
      </c>
      <c r="F168" s="47">
        <v>1595000</v>
      </c>
      <c r="G168" s="57">
        <v>0</v>
      </c>
    </row>
    <row r="169" spans="1:7" ht="15" customHeight="1">
      <c r="A169" s="67" t="s">
        <v>6</v>
      </c>
      <c r="B169" s="51" t="s">
        <v>7</v>
      </c>
      <c r="C169" s="27">
        <f aca="true" t="shared" si="26" ref="C169:G170">C175+C173+C171</f>
        <v>22335435</v>
      </c>
      <c r="D169" s="27">
        <f t="shared" si="26"/>
        <v>24002877</v>
      </c>
      <c r="E169" s="27">
        <f t="shared" si="26"/>
        <v>727000</v>
      </c>
      <c r="F169" s="27">
        <f t="shared" si="26"/>
        <v>727000</v>
      </c>
      <c r="G169" s="27">
        <f t="shared" si="26"/>
        <v>0</v>
      </c>
    </row>
    <row r="170" spans="1:7" ht="15" customHeight="1">
      <c r="A170" s="66"/>
      <c r="B170" s="21" t="s">
        <v>5</v>
      </c>
      <c r="C170" s="26">
        <f t="shared" si="26"/>
        <v>19604612</v>
      </c>
      <c r="D170" s="26">
        <f t="shared" si="26"/>
        <v>20776771</v>
      </c>
      <c r="E170" s="26">
        <f t="shared" si="26"/>
        <v>720000</v>
      </c>
      <c r="F170" s="26">
        <f t="shared" si="26"/>
        <v>720000</v>
      </c>
      <c r="G170" s="26">
        <f t="shared" si="26"/>
        <v>0</v>
      </c>
    </row>
    <row r="171" spans="1:8" ht="15" customHeight="1">
      <c r="A171" s="17">
        <v>9</v>
      </c>
      <c r="B171" s="135" t="s">
        <v>39</v>
      </c>
      <c r="C171" s="37">
        <v>1493918</v>
      </c>
      <c r="D171" s="37">
        <v>3161360</v>
      </c>
      <c r="E171" s="37">
        <v>1000</v>
      </c>
      <c r="F171" s="37">
        <v>1000</v>
      </c>
      <c r="G171" s="37">
        <v>0</v>
      </c>
      <c r="H171" s="1"/>
    </row>
    <row r="172" spans="1:7" ht="15" customHeight="1">
      <c r="A172" s="20"/>
      <c r="B172" s="136"/>
      <c r="C172" s="57">
        <v>1122733</v>
      </c>
      <c r="D172" s="57">
        <v>2294892</v>
      </c>
      <c r="E172" s="57">
        <v>0</v>
      </c>
      <c r="F172" s="57">
        <v>0</v>
      </c>
      <c r="G172" s="57">
        <v>0</v>
      </c>
    </row>
    <row r="173" spans="1:7" ht="15" customHeight="1">
      <c r="A173" s="17">
        <v>10</v>
      </c>
      <c r="B173" s="135" t="s">
        <v>60</v>
      </c>
      <c r="C173" s="38">
        <v>19888218</v>
      </c>
      <c r="D173" s="38">
        <v>19888218</v>
      </c>
      <c r="E173" s="38">
        <v>1000</v>
      </c>
      <c r="F173" s="38">
        <v>1000</v>
      </c>
      <c r="G173" s="37">
        <v>0</v>
      </c>
    </row>
    <row r="174" spans="1:7" ht="15" customHeight="1">
      <c r="A174" s="20"/>
      <c r="B174" s="136"/>
      <c r="C174" s="47">
        <v>17753201</v>
      </c>
      <c r="D174" s="47">
        <v>17753201</v>
      </c>
      <c r="E174" s="47">
        <v>0</v>
      </c>
      <c r="F174" s="47">
        <v>0</v>
      </c>
      <c r="G174" s="57">
        <v>0</v>
      </c>
    </row>
    <row r="175" spans="1:9" s="1" customFormat="1" ht="15" customHeight="1">
      <c r="A175" s="17">
        <v>11</v>
      </c>
      <c r="B175" s="135" t="s">
        <v>61</v>
      </c>
      <c r="C175" s="38">
        <v>953299</v>
      </c>
      <c r="D175" s="38">
        <v>953299</v>
      </c>
      <c r="E175" s="38">
        <v>725000</v>
      </c>
      <c r="F175" s="38">
        <v>725000</v>
      </c>
      <c r="G175" s="37">
        <v>0</v>
      </c>
      <c r="I175" s="2"/>
    </row>
    <row r="176" spans="1:9" s="1" customFormat="1" ht="15" customHeight="1">
      <c r="A176" s="20"/>
      <c r="B176" s="136"/>
      <c r="C176" s="47">
        <v>728678</v>
      </c>
      <c r="D176" s="47">
        <v>728678</v>
      </c>
      <c r="E176" s="47">
        <v>720000</v>
      </c>
      <c r="F176" s="47">
        <v>720000</v>
      </c>
      <c r="G176" s="57">
        <v>0</v>
      </c>
      <c r="I176" s="2"/>
    </row>
    <row r="177" spans="1:12" ht="15" customHeight="1">
      <c r="A177" s="23" t="s">
        <v>4</v>
      </c>
      <c r="B177" s="18" t="s">
        <v>13</v>
      </c>
      <c r="C177" s="33">
        <f aca="true" t="shared" si="27" ref="C177:G178">C179+C181+C183</f>
        <v>9623535</v>
      </c>
      <c r="D177" s="33">
        <f t="shared" si="27"/>
        <v>9623535</v>
      </c>
      <c r="E177" s="33">
        <f t="shared" si="27"/>
        <v>5767920</v>
      </c>
      <c r="F177" s="33">
        <f t="shared" si="27"/>
        <v>5767920</v>
      </c>
      <c r="G177" s="24">
        <f t="shared" si="27"/>
        <v>0</v>
      </c>
      <c r="J177" s="1"/>
      <c r="L177" s="1"/>
    </row>
    <row r="178" spans="1:7" ht="15" customHeight="1">
      <c r="A178" s="20"/>
      <c r="B178" s="21" t="s">
        <v>5</v>
      </c>
      <c r="C178" s="68">
        <f t="shared" si="27"/>
        <v>0</v>
      </c>
      <c r="D178" s="68">
        <f t="shared" si="27"/>
        <v>0</v>
      </c>
      <c r="E178" s="68">
        <f t="shared" si="27"/>
        <v>0</v>
      </c>
      <c r="F178" s="68">
        <f t="shared" si="27"/>
        <v>0</v>
      </c>
      <c r="G178" s="26">
        <f t="shared" si="27"/>
        <v>0</v>
      </c>
    </row>
    <row r="179" spans="1:13" ht="15" customHeight="1">
      <c r="A179" s="52">
        <v>12</v>
      </c>
      <c r="B179" s="36" t="s">
        <v>25</v>
      </c>
      <c r="C179" s="37">
        <v>0</v>
      </c>
      <c r="D179" s="37">
        <v>0</v>
      </c>
      <c r="E179" s="37">
        <v>0</v>
      </c>
      <c r="F179" s="37">
        <v>0</v>
      </c>
      <c r="G179" s="45">
        <v>0</v>
      </c>
      <c r="M179" s="1"/>
    </row>
    <row r="180" spans="1:13" ht="15" customHeight="1">
      <c r="A180" s="20"/>
      <c r="B180" s="40"/>
      <c r="C180" s="41">
        <v>0</v>
      </c>
      <c r="D180" s="41">
        <v>0</v>
      </c>
      <c r="E180" s="41">
        <f>F180+G180</f>
        <v>0</v>
      </c>
      <c r="F180" s="41">
        <v>0</v>
      </c>
      <c r="G180" s="42">
        <v>0</v>
      </c>
      <c r="M180" s="1"/>
    </row>
    <row r="181" spans="1:7" ht="15" customHeight="1">
      <c r="A181" s="90">
        <v>13</v>
      </c>
      <c r="B181" s="79" t="s">
        <v>28</v>
      </c>
      <c r="C181" s="91">
        <v>2446230</v>
      </c>
      <c r="D181" s="91">
        <v>2446230</v>
      </c>
      <c r="E181" s="91">
        <v>2446230</v>
      </c>
      <c r="F181" s="91">
        <v>2446230</v>
      </c>
      <c r="G181" s="81">
        <v>0</v>
      </c>
    </row>
    <row r="182" spans="1:7" ht="15" customHeight="1">
      <c r="A182" s="92"/>
      <c r="B182" s="83" t="s">
        <v>29</v>
      </c>
      <c r="C182" s="89">
        <v>0</v>
      </c>
      <c r="D182" s="89">
        <v>0</v>
      </c>
      <c r="E182" s="89">
        <v>0</v>
      </c>
      <c r="F182" s="89">
        <v>0</v>
      </c>
      <c r="G182" s="83">
        <v>0</v>
      </c>
    </row>
    <row r="183" spans="1:7" ht="15" customHeight="1">
      <c r="A183" s="90">
        <v>14</v>
      </c>
      <c r="B183" s="108" t="s">
        <v>26</v>
      </c>
      <c r="C183" s="93">
        <v>7177305</v>
      </c>
      <c r="D183" s="93">
        <v>7177305</v>
      </c>
      <c r="E183" s="93">
        <v>3321690</v>
      </c>
      <c r="F183" s="93">
        <v>3321690</v>
      </c>
      <c r="G183" s="81">
        <v>0</v>
      </c>
    </row>
    <row r="184" spans="1:7" ht="15" customHeight="1">
      <c r="A184" s="92"/>
      <c r="B184" s="88" t="s">
        <v>27</v>
      </c>
      <c r="C184" s="109">
        <v>0</v>
      </c>
      <c r="D184" s="109">
        <v>0</v>
      </c>
      <c r="E184" s="109">
        <v>0</v>
      </c>
      <c r="F184" s="109">
        <v>0</v>
      </c>
      <c r="G184" s="83">
        <v>0</v>
      </c>
    </row>
    <row r="185" spans="1:7" ht="15" customHeight="1">
      <c r="A185" s="14"/>
      <c r="B185" s="6"/>
      <c r="C185" s="15"/>
      <c r="D185" s="15"/>
      <c r="E185" s="15"/>
      <c r="F185" s="15"/>
      <c r="G185" s="6"/>
    </row>
    <row r="186" spans="2:8" ht="15" customHeight="1">
      <c r="B186" s="71" t="s">
        <v>8</v>
      </c>
      <c r="C186" s="9" t="s">
        <v>21</v>
      </c>
      <c r="D186" s="9"/>
      <c r="E186" s="13" t="s">
        <v>23</v>
      </c>
      <c r="F186" s="159" t="s">
        <v>37</v>
      </c>
      <c r="G186" s="159"/>
      <c r="H186" s="159"/>
    </row>
    <row r="187" spans="2:7" ht="9.75" customHeight="1">
      <c r="B187" s="13" t="s">
        <v>9</v>
      </c>
      <c r="C187" s="9" t="s">
        <v>22</v>
      </c>
      <c r="D187" s="9"/>
      <c r="E187" s="12" t="s">
        <v>36</v>
      </c>
      <c r="F187" s="161" t="s">
        <v>51</v>
      </c>
      <c r="G187" s="161"/>
    </row>
    <row r="188" spans="2:6" ht="15" customHeight="1">
      <c r="B188" s="13" t="s">
        <v>35</v>
      </c>
      <c r="C188" s="9"/>
      <c r="D188" s="9"/>
      <c r="E188" s="9"/>
      <c r="F188" s="9"/>
    </row>
    <row r="192" ht="14.25">
      <c r="B192" s="10"/>
    </row>
    <row r="194" ht="14.25">
      <c r="B194" s="9" t="s">
        <v>68</v>
      </c>
    </row>
    <row r="195" ht="14.25">
      <c r="B195" s="10" t="s">
        <v>69</v>
      </c>
    </row>
    <row r="196" spans="2:6" ht="14.25">
      <c r="B196" s="6"/>
      <c r="C196" s="6"/>
      <c r="D196" s="6"/>
      <c r="E196" s="6"/>
      <c r="F196" s="6"/>
    </row>
    <row r="197" spans="2:6" ht="14.25">
      <c r="B197" s="6"/>
      <c r="C197" s="6"/>
      <c r="D197" s="6"/>
      <c r="E197" s="6"/>
      <c r="F197" s="6"/>
    </row>
    <row r="198" spans="2:6" ht="14.25" customHeight="1">
      <c r="B198" s="6"/>
      <c r="C198" s="6"/>
      <c r="D198" s="6"/>
      <c r="E198" s="6"/>
      <c r="F198" s="6"/>
    </row>
    <row r="199" spans="2:6" ht="14.25">
      <c r="B199" s="6"/>
      <c r="C199" s="6"/>
      <c r="D199" s="160"/>
      <c r="E199" s="160"/>
      <c r="F199" s="160"/>
    </row>
    <row r="200" spans="2:6" ht="14.25" customHeight="1">
      <c r="B200" s="6"/>
      <c r="C200" s="6"/>
      <c r="D200" s="6"/>
      <c r="E200" s="6"/>
      <c r="F200" s="6"/>
    </row>
    <row r="201" spans="2:6" ht="14.25">
      <c r="B201" s="6"/>
      <c r="C201" s="6"/>
      <c r="D201" s="160"/>
      <c r="E201" s="160"/>
      <c r="F201" s="6"/>
    </row>
    <row r="202" spans="2:6" ht="14.25">
      <c r="B202" s="6"/>
      <c r="C202" s="6"/>
      <c r="D202" s="6"/>
      <c r="E202" s="6"/>
      <c r="F202" s="6"/>
    </row>
    <row r="203" spans="2:6" ht="14.25">
      <c r="B203" s="6"/>
      <c r="C203" s="6"/>
      <c r="D203" s="153"/>
      <c r="E203" s="153"/>
      <c r="F203" s="6"/>
    </row>
    <row r="204" spans="2:6" ht="14.25">
      <c r="B204" s="6"/>
      <c r="C204" s="6"/>
      <c r="D204" s="6"/>
      <c r="E204" s="6"/>
      <c r="F204" s="6"/>
    </row>
    <row r="205" spans="2:6" ht="14.25">
      <c r="B205" s="11"/>
      <c r="C205" s="6"/>
      <c r="D205" s="153"/>
      <c r="E205" s="153"/>
      <c r="F205" s="6"/>
    </row>
    <row r="206" spans="2:6" ht="14.25">
      <c r="B206" s="6"/>
      <c r="C206" s="6"/>
      <c r="D206" s="6"/>
      <c r="E206" s="6"/>
      <c r="F206" s="6"/>
    </row>
    <row r="207" spans="2:6" ht="14.25">
      <c r="B207" s="6"/>
      <c r="C207" s="6"/>
      <c r="D207" s="153"/>
      <c r="E207" s="153"/>
      <c r="F207" s="6"/>
    </row>
    <row r="208" spans="2:6" ht="14.25">
      <c r="B208" s="6"/>
      <c r="C208" s="6"/>
      <c r="D208" s="6"/>
      <c r="E208" s="6"/>
      <c r="F208" s="6"/>
    </row>
    <row r="209" spans="2:6" ht="14.25">
      <c r="B209" s="6"/>
      <c r="C209" s="6"/>
      <c r="D209" s="153"/>
      <c r="E209" s="153"/>
      <c r="F209" s="6"/>
    </row>
    <row r="210" spans="2:6" ht="14.25">
      <c r="B210" s="6"/>
      <c r="C210" s="6"/>
      <c r="D210" s="6"/>
      <c r="E210" s="6"/>
      <c r="F210" s="6"/>
    </row>
    <row r="211" spans="2:6" ht="14.25">
      <c r="B211" s="6"/>
      <c r="C211" s="6"/>
      <c r="D211" s="6"/>
      <c r="E211" s="6"/>
      <c r="F211" s="6"/>
    </row>
    <row r="212" spans="2:6" ht="14.25">
      <c r="B212" s="6"/>
      <c r="C212" s="6"/>
      <c r="D212" s="6"/>
      <c r="E212" s="6"/>
      <c r="F212" s="6"/>
    </row>
  </sheetData>
  <sheetProtection/>
  <mergeCells count="65">
    <mergeCell ref="B55:B56"/>
    <mergeCell ref="B173:B174"/>
    <mergeCell ref="F186:H186"/>
    <mergeCell ref="B165:B166"/>
    <mergeCell ref="D209:E209"/>
    <mergeCell ref="D199:F199"/>
    <mergeCell ref="D201:E201"/>
    <mergeCell ref="D203:E203"/>
    <mergeCell ref="D205:E205"/>
    <mergeCell ref="F187:G187"/>
    <mergeCell ref="B171:B172"/>
    <mergeCell ref="B163:B164"/>
    <mergeCell ref="B157:B158"/>
    <mergeCell ref="B167:B168"/>
    <mergeCell ref="A145:A146"/>
    <mergeCell ref="B155:B156"/>
    <mergeCell ref="A149:B149"/>
    <mergeCell ref="A150:B150"/>
    <mergeCell ref="D207:E207"/>
    <mergeCell ref="B115:B116"/>
    <mergeCell ref="G10:G11"/>
    <mergeCell ref="F10:F11"/>
    <mergeCell ref="E9:E11"/>
    <mergeCell ref="B175:B176"/>
    <mergeCell ref="B161:B162"/>
    <mergeCell ref="A143:B143"/>
    <mergeCell ref="A21:B21"/>
    <mergeCell ref="B159:B160"/>
    <mergeCell ref="A22:B22"/>
    <mergeCell ref="B47:B48"/>
    <mergeCell ref="A65:B65"/>
    <mergeCell ref="A41:B41"/>
    <mergeCell ref="A144:B144"/>
    <mergeCell ref="B99:B100"/>
    <mergeCell ref="A72:B72"/>
    <mergeCell ref="A91:B91"/>
    <mergeCell ref="B75:B76"/>
    <mergeCell ref="B131:B132"/>
    <mergeCell ref="A1:E1"/>
    <mergeCell ref="A9:A11"/>
    <mergeCell ref="B9:B11"/>
    <mergeCell ref="C9:C11"/>
    <mergeCell ref="D9:D11"/>
    <mergeCell ref="A4:G4"/>
    <mergeCell ref="F9:G9"/>
    <mergeCell ref="B129:B130"/>
    <mergeCell ref="B121:B122"/>
    <mergeCell ref="A42:B42"/>
    <mergeCell ref="B45:B46"/>
    <mergeCell ref="A66:B66"/>
    <mergeCell ref="A92:B92"/>
    <mergeCell ref="A110:B110"/>
    <mergeCell ref="A71:B71"/>
    <mergeCell ref="B85:B86"/>
    <mergeCell ref="A109:B109"/>
    <mergeCell ref="B53:B54"/>
    <mergeCell ref="A35:B35"/>
    <mergeCell ref="A36:B36"/>
    <mergeCell ref="B117:B118"/>
    <mergeCell ref="B119:B120"/>
    <mergeCell ref="B123:B124"/>
    <mergeCell ref="A113:A114"/>
    <mergeCell ref="B79:B80"/>
    <mergeCell ref="B113:B114"/>
    <mergeCell ref="B51:B52"/>
  </mergeCells>
  <printOptions/>
  <pageMargins left="0.7" right="0.29" top="0.35" bottom="0.17" header="0.26" footer="0.19"/>
  <pageSetup fitToHeight="0" fitToWidth="1" horizontalDpi="600" verticalDpi="600" orientation="landscape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2023-02-15T08:45:12Z</cp:lastPrinted>
  <dcterms:created xsi:type="dcterms:W3CDTF">1998-10-27T12:30:16Z</dcterms:created>
  <dcterms:modified xsi:type="dcterms:W3CDTF">2023-04-13T11:51:26Z</dcterms:modified>
  <cp:category/>
  <cp:version/>
  <cp:contentType/>
  <cp:contentStatus/>
</cp:coreProperties>
</file>