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nexa nr.20" sheetId="1" r:id="rId1"/>
  </sheets>
  <definedNames>
    <definedName name="_xlnm.Print_Titles" localSheetId="0">'Anexa nr.20'!$8:$9</definedName>
  </definedNames>
  <calcPr fullCalcOnLoad="1"/>
</workbook>
</file>

<file path=xl/sharedStrings.xml><?xml version="1.0" encoding="utf-8"?>
<sst xmlns="http://schemas.openxmlformats.org/spreadsheetml/2006/main" count="110" uniqueCount="83">
  <si>
    <t>A4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</si>
  <si>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</si>
  <si>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</si>
  <si>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</si>
  <si>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</si>
  <si>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</si>
  <si>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</si>
  <si>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</si>
  <si>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</si>
  <si>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</si>
  <si>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</si>
  <si>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</si>
  <si>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obiectiv finalizat</t>
  </si>
  <si>
    <t>CAP. 65 ÎNVĂŢĂMÂNT</t>
  </si>
  <si>
    <t>obiectiv în derulare</t>
  </si>
  <si>
    <t>Reabilitarea clădirii unităţii de învăţământ situată pe strada Wolfenbuttel nr. 6-8</t>
  </si>
  <si>
    <t>CAP.67 CULTURĂ, RECREERE ŞI RELIGIE</t>
  </si>
  <si>
    <t>obiectiv neînceput</t>
  </si>
  <si>
    <t>CAP. 70 LOCUINŢE, SERVICII ŞI DEZVOLTARE PUBLICĂ</t>
  </si>
  <si>
    <t>CAP. 84 TRANSPORTURI</t>
  </si>
  <si>
    <t>Pod peste râul Someș - Amplasament str. Ștrandului</t>
  </si>
  <si>
    <t xml:space="preserve">            Primar,</t>
  </si>
  <si>
    <t>Şef serviciu ,</t>
  </si>
  <si>
    <t xml:space="preserve">        Kereskényi Gábor</t>
  </si>
  <si>
    <t>ing. Szűcs Zsigmond</t>
  </si>
  <si>
    <t>SERVICIUL INVESTIŢII GOSPODĂRIRE ȘI ÎNTREȚINERE</t>
  </si>
  <si>
    <t>Total Anexa 4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</si>
  <si>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</si>
  <si>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</si>
  <si>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</si>
  <si>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</si>
  <si>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</si>
  <si>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Prelungirea străzii Diana</t>
  </si>
  <si>
    <t>elaborare PT în vederea extinderii iluminatului stradal</t>
  </si>
  <si>
    <t>elaborare PT în vederea realizării de sistem de închiriere de biciclete</t>
  </si>
  <si>
    <t>elaborare PT în vederea reabilitării clădirii unităţii de învăţământ situată pe strada Wolfenbuttel nr. 6-8</t>
  </si>
  <si>
    <t>elaborare PT în vederea reabilitării clădirii unităţii de învăţământ Scoala Gimnaziala Rákóczi Ferenc</t>
  </si>
  <si>
    <t>Construire corp clădire Școala Gimnaziala Rákóczi Ferenc - Construire clădire multifuncțională P-P+M</t>
  </si>
  <si>
    <t>Largire b-dul L.Blaga, între str.Dorobanților și str.Căprioarei</t>
  </si>
  <si>
    <t>Expertiză tehnică pentru obiectivul Reabilitare clădire Sala Studio Acs Alajos și mansardare în volum existent</t>
  </si>
  <si>
    <t>Extinderea iluminatului public in parcarile din cartierele Micro 17, Carpati 1, Carpati 2</t>
  </si>
  <si>
    <t>Extindere rețele alimentare cu apă și canalizare menajeră în Municipiul Satu Mare, zona Bercu Roșu</t>
  </si>
  <si>
    <t>EXECUŢIA BUGETARĂ PRIVIND INVESTIŢIILE PE ANUL 2022</t>
  </si>
  <si>
    <t>Lista   proiectelor tehnice pe anul 2022</t>
  </si>
  <si>
    <t>Mansardare imobil situat pe str.Constatin Brâncoveanu, nr.6</t>
  </si>
  <si>
    <t>elaborare PT în vederea reabilitării clădirii unităţii de învăţământ Scoala Constantin Brancoveanu</t>
  </si>
  <si>
    <t xml:space="preserve">Cap. 68 Asigurări şi Asistenţă socială </t>
  </si>
  <si>
    <t>Proiect sistem CCTV sistem detectie și alarmare la efracție</t>
  </si>
  <si>
    <t>Proiect instalație de semnalizare alarmare și alertare în caz de incendiu</t>
  </si>
  <si>
    <t>Extinderea iluminatului public pe strada Fluturilor</t>
  </si>
  <si>
    <t>Extinderea iluminatului public în cvartalul delimitat de str.Oituz, str. Prahovei și Aleea Milcov</t>
  </si>
  <si>
    <t>Extinderea iluminatului public în parcările adiacente zonelor Aleea Timișului, nr.4, bloc 27 și b-dul Cloșca nr.1, bloc 17</t>
  </si>
  <si>
    <t xml:space="preserve"> Iluminat ornamental pentru lăcașurile de cult din Municipiul Satu Mare</t>
  </si>
  <si>
    <t>Parcare etajată str.Kogălniceanu</t>
  </si>
  <si>
    <t>Reparații capitale Pod Decebal</t>
  </si>
  <si>
    <t>Prelungirea străzii Sălciilor</t>
  </si>
  <si>
    <t>Extindere unitate de învăţământ prin construcţii provizorii Şcoala Gimnazială Grigore Moisil Satu Mare</t>
  </si>
  <si>
    <t>Reabilitare și extindere pe verticală Corp ”B” D+P+2(parțial) la Școala Gimnazială "Constantin Brâncoveanu”</t>
  </si>
  <si>
    <t>elaborare PT în vederea reabilitării și extinderii pe vericală clădirea unităţii de învăţământ Scoala Constantin Brancoveanu</t>
  </si>
  <si>
    <t>elaborare PT în vederea extinderii prin construcții provizorii a unității de învîțământ</t>
  </si>
  <si>
    <t>Pista de biciclete pe coronamentul digului mal drept al râului Someș de la stația de epurare până la limita administrativă a Municipilui Satu Mare spre comuna Dara</t>
  </si>
  <si>
    <t>elaborare proiect în vederea achiziționarii sistem detecție și alarmare la efracție</t>
  </si>
  <si>
    <t xml:space="preserve">Modernizare străzi în municipiul Satu Mare Lot 1 </t>
  </si>
  <si>
    <t>elaborare PT în vederea de modernizare pasaje pietonale</t>
  </si>
  <si>
    <t>elaborare PT în vederea realizării de piste de biciclete in municipiu</t>
  </si>
  <si>
    <t>elaborare PT în vederea realizării de piste de biciclete pe coronamentul digului mal drept al râului Someș de la stația de epurare până la limita administrativă a Municipilui Satu Mare spre comuna Dara</t>
  </si>
  <si>
    <t>elaborare expertiză tehnică pentru obiectivul Reabilitare clădire Sala Studio Acs Alajos și mansardare în volum existent</t>
  </si>
  <si>
    <t>elaborare PT în vederea extinderii rețelei de alimentare cu apă și canalizare menajeră în Municipiul</t>
  </si>
  <si>
    <t>elaborare PT în vederea extinderii iluminatului public pe strazile din municipiu</t>
  </si>
  <si>
    <t>elaborare Pt în vedereal iluminării locașurilor de cult</t>
  </si>
  <si>
    <t>elaborare PT in vederea construirii parcare etajată pe str.Kogălniceanu</t>
  </si>
  <si>
    <t>elaborare PT în vederea de construire pod peste Râul Someș</t>
  </si>
  <si>
    <t>obiectiv ăn derulare</t>
  </si>
  <si>
    <t>elaborare PT în vederea efectuării reparații capitale pod Decebal</t>
  </si>
  <si>
    <t>elaborare PT în vederea de prelungirii străzii Diana</t>
  </si>
  <si>
    <t>elaborare PT în vederea lărgirii b-dul L.Blaga, între str.Dorobanților și str.Căprioarei</t>
  </si>
  <si>
    <t>elaborare PT în vederea modernizării  străzii din municipiu</t>
  </si>
  <si>
    <t>elaborare PT în vederea de prelungirii străzii Salciilor</t>
  </si>
  <si>
    <t>obiectiv realizat</t>
  </si>
  <si>
    <t>Anexa nr.20 la HCL nr. 171/25.05.2023</t>
  </si>
  <si>
    <t>Vizat spre neschimbare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</si>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</sst>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  <numFmt numFmtId="189" formatCode="#,##0.0"/>
    <numFmt numFmtId="190" formatCode="[$-418]dddd\,\ d\ mmmm\ yyyy"/>
    <numFmt numFmtId="191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/>
    </xf>
    <xf numFmtId="0" fontId="22" fillId="24" borderId="0" xfId="0" applyFont="1" applyFill="1" applyAlignment="1">
      <alignment vertical="top"/>
    </xf>
    <xf numFmtId="0" fontId="2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vertical="top" wrapText="1"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left" vertical="top"/>
    </xf>
    <xf numFmtId="0" fontId="25" fillId="24" borderId="10" xfId="0" applyFont="1" applyFill="1" applyBorder="1" applyAlignment="1">
      <alignment horizontal="center" vertical="center" wrapText="1"/>
    </xf>
    <xf numFmtId="3" fontId="25" fillId="24" borderId="11" xfId="0" applyNumberFormat="1" applyFont="1" applyFill="1" applyBorder="1" applyAlignment="1">
      <alignment horizontal="right" vertical="center" wrapText="1"/>
    </xf>
    <xf numFmtId="0" fontId="25" fillId="24" borderId="12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wrapText="1"/>
    </xf>
    <xf numFmtId="0" fontId="23" fillId="25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/>
    </xf>
    <xf numFmtId="0" fontId="21" fillId="24" borderId="17" xfId="0" applyFont="1" applyFill="1" applyBorder="1" applyAlignment="1">
      <alignment/>
    </xf>
    <xf numFmtId="0" fontId="25" fillId="24" borderId="18" xfId="0" applyFont="1" applyFill="1" applyBorder="1" applyAlignment="1">
      <alignment horizontal="center" vertical="center" wrapText="1"/>
    </xf>
    <xf numFmtId="3" fontId="24" fillId="26" borderId="19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top" wrapText="1"/>
    </xf>
    <xf numFmtId="3" fontId="25" fillId="0" borderId="11" xfId="0" applyNumberFormat="1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top" wrapText="1"/>
    </xf>
    <xf numFmtId="3" fontId="25" fillId="0" borderId="12" xfId="0" applyNumberFormat="1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vertical="center"/>
    </xf>
    <xf numFmtId="3" fontId="25" fillId="0" borderId="12" xfId="0" applyNumberFormat="1" applyFont="1" applyFill="1" applyBorder="1" applyAlignment="1">
      <alignment/>
    </xf>
    <xf numFmtId="3" fontId="24" fillId="26" borderId="21" xfId="0" applyNumberFormat="1" applyFont="1" applyFill="1" applyBorder="1" applyAlignment="1">
      <alignment horizontal="right" vertical="center" wrapText="1"/>
    </xf>
    <xf numFmtId="4" fontId="25" fillId="0" borderId="12" xfId="0" applyNumberFormat="1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 wrapText="1"/>
    </xf>
    <xf numFmtId="3" fontId="24" fillId="26" borderId="15" xfId="0" applyNumberFormat="1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center" wrapText="1"/>
    </xf>
    <xf numFmtId="3" fontId="25" fillId="0" borderId="22" xfId="0" applyNumberFormat="1" applyFont="1" applyFill="1" applyBorder="1" applyAlignment="1">
      <alignment horizontal="right"/>
    </xf>
    <xf numFmtId="0" fontId="25" fillId="0" borderId="22" xfId="0" applyFont="1" applyFill="1" applyBorder="1" applyAlignment="1">
      <alignment vertical="center" wrapText="1"/>
    </xf>
    <xf numFmtId="3" fontId="25" fillId="0" borderId="12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center" vertical="center" wrapText="1"/>
    </xf>
    <xf numFmtId="0" fontId="24" fillId="27" borderId="23" xfId="0" applyFont="1" applyFill="1" applyBorder="1" applyAlignment="1">
      <alignment vertical="top" wrapText="1"/>
    </xf>
    <xf numFmtId="0" fontId="24" fillId="27" borderId="24" xfId="0" applyFont="1" applyFill="1" applyBorder="1" applyAlignment="1">
      <alignment horizontal="center" vertical="top" wrapText="1"/>
    </xf>
    <xf numFmtId="3" fontId="24" fillId="27" borderId="15" xfId="0" applyNumberFormat="1" applyFont="1" applyFill="1" applyBorder="1" applyAlignment="1">
      <alignment horizontal="right" vertical="center" wrapText="1"/>
    </xf>
    <xf numFmtId="0" fontId="24" fillId="27" borderId="25" xfId="0" applyFont="1" applyFill="1" applyBorder="1" applyAlignment="1">
      <alignment horizontal="left" vertical="top" wrapText="1"/>
    </xf>
    <xf numFmtId="0" fontId="24" fillId="27" borderId="26" xfId="0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 wrapText="1"/>
    </xf>
    <xf numFmtId="3" fontId="25" fillId="24" borderId="11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3" fontId="25" fillId="24" borderId="12" xfId="0" applyNumberFormat="1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0" fontId="23" fillId="25" borderId="29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right"/>
    </xf>
    <xf numFmtId="0" fontId="21" fillId="24" borderId="30" xfId="0" applyFont="1" applyFill="1" applyBorder="1" applyAlignment="1">
      <alignment horizontal="right"/>
    </xf>
    <xf numFmtId="0" fontId="24" fillId="26" borderId="11" xfId="0" applyFont="1" applyFill="1" applyBorder="1" applyAlignment="1">
      <alignment horizontal="left" vertical="center" wrapText="1"/>
    </xf>
    <xf numFmtId="0" fontId="24" fillId="26" borderId="13" xfId="0" applyFont="1" applyFill="1" applyBorder="1" applyAlignment="1">
      <alignment horizontal="left" vertical="center" wrapText="1"/>
    </xf>
    <xf numFmtId="0" fontId="24" fillId="26" borderId="21" xfId="0" applyFont="1" applyFill="1" applyBorder="1" applyAlignment="1">
      <alignment horizontal="left" vertical="center" wrapText="1"/>
    </xf>
    <xf numFmtId="0" fontId="24" fillId="26" borderId="31" xfId="0" applyFont="1" applyFill="1" applyBorder="1" applyAlignment="1">
      <alignment horizontal="left" vertical="center" wrapText="1"/>
    </xf>
    <xf numFmtId="0" fontId="24" fillId="26" borderId="19" xfId="0" applyFont="1" applyFill="1" applyBorder="1" applyAlignment="1">
      <alignment horizontal="left" vertical="center" wrapText="1"/>
    </xf>
    <xf numFmtId="0" fontId="24" fillId="26" borderId="32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horizontal="center" vertical="top"/>
    </xf>
    <xf numFmtId="0" fontId="22" fillId="24" borderId="0" xfId="0" applyFont="1" applyFill="1" applyAlignment="1">
      <alignment horizontal="left" vertical="top"/>
    </xf>
    <xf numFmtId="0" fontId="0" fillId="24" borderId="0" xfId="0" applyFont="1" applyFill="1" applyAlignment="1">
      <alignment vertical="top"/>
    </xf>
    <xf numFmtId="0" fontId="22" fillId="24" borderId="0" xfId="0" applyFont="1" applyFill="1" applyAlignment="1">
      <alignment horizontal="center"/>
    </xf>
    <xf numFmtId="0" fontId="24" fillId="26" borderId="12" xfId="0" applyFont="1" applyFill="1" applyBorder="1" applyAlignment="1">
      <alignment horizontal="left" vertical="center" wrapText="1"/>
    </xf>
    <xf numFmtId="0" fontId="23" fillId="25" borderId="33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6" borderId="34" xfId="0" applyFont="1" applyFill="1" applyBorder="1" applyAlignment="1">
      <alignment horizontal="center" vertical="top" wrapText="1"/>
    </xf>
    <xf numFmtId="0" fontId="24" fillId="26" borderId="21" xfId="0" applyFont="1" applyFill="1" applyBorder="1" applyAlignment="1">
      <alignment horizontal="center" vertical="top" wrapText="1"/>
    </xf>
    <xf numFmtId="0" fontId="24" fillId="26" borderId="35" xfId="0" applyFont="1" applyFill="1" applyBorder="1" applyAlignment="1">
      <alignment horizontal="center" vertical="top" wrapText="1"/>
    </xf>
    <xf numFmtId="0" fontId="24" fillId="26" borderId="19" xfId="0" applyFont="1" applyFill="1" applyBorder="1" applyAlignment="1">
      <alignment horizontal="center" vertical="top" wrapText="1"/>
    </xf>
    <xf numFmtId="0" fontId="24" fillId="26" borderId="36" xfId="0" applyFont="1" applyFill="1" applyBorder="1" applyAlignment="1">
      <alignment horizontal="center" wrapText="1"/>
    </xf>
    <xf numFmtId="0" fontId="24" fillId="26" borderId="37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85" zoomScaleNormal="85" zoomScalePageLayoutView="0" workbookViewId="0" topLeftCell="A43">
      <selection activeCell="H56" sqref="H56"/>
    </sheetView>
  </sheetViews>
  <sheetFormatPr defaultColWidth="9.140625" defaultRowHeight="12.75"/>
  <cols>
    <col min="1" max="1" width="5.140625" style="2" customWidth="1"/>
    <col min="2" max="2" width="49.00390625" style="2" customWidth="1"/>
    <col min="3" max="3" width="16.00390625" style="2" customWidth="1"/>
    <col min="4" max="4" width="14.57421875" style="2" customWidth="1"/>
    <col min="5" max="5" width="11.421875" style="2" customWidth="1"/>
    <col min="6" max="6" width="10.140625" style="2" bestFit="1" customWidth="1"/>
    <col min="7" max="7" width="7.7109375" style="2" customWidth="1"/>
    <col min="8" max="8" width="6.00390625" style="2" customWidth="1"/>
    <col min="9" max="9" width="19.140625" style="12" customWidth="1"/>
    <col min="10" max="10" width="12.7109375" style="2" customWidth="1"/>
    <col min="11" max="16384" width="9.140625" style="2" customWidth="1"/>
  </cols>
  <sheetData>
    <row r="1" spans="1:14" ht="15">
      <c r="A1" s="71" t="s">
        <v>25</v>
      </c>
      <c r="B1" s="71"/>
      <c r="C1" s="71"/>
      <c r="D1" s="72"/>
      <c r="E1" s="72"/>
      <c r="F1" s="72"/>
      <c r="G1" s="1"/>
      <c r="H1" s="70" t="s">
        <v>79</v>
      </c>
      <c r="I1" s="70"/>
      <c r="J1" s="70"/>
      <c r="K1" s="1"/>
      <c r="L1" s="1"/>
      <c r="M1" s="1"/>
      <c r="N1" s="1"/>
    </row>
    <row r="2" spans="1:14" ht="12.75">
      <c r="A2" s="71"/>
      <c r="B2" s="71"/>
      <c r="C2" s="71"/>
      <c r="D2" s="72"/>
      <c r="E2" s="72"/>
      <c r="F2" s="72"/>
      <c r="G2" s="1"/>
      <c r="H2" s="1"/>
      <c r="I2" s="1"/>
      <c r="J2" s="1"/>
      <c r="K2" s="1"/>
      <c r="L2" s="1"/>
      <c r="M2" s="1"/>
      <c r="N2" s="1"/>
    </row>
    <row r="3" spans="1:14" ht="18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0" ht="18">
      <c r="A4" s="73" t="s">
        <v>42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77" t="s">
        <v>43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2.75" hidden="1">
      <c r="A7" s="24" t="s">
        <v>0</v>
      </c>
      <c r="B7" s="25"/>
      <c r="C7" s="25"/>
      <c r="D7" s="25"/>
      <c r="E7" s="25"/>
      <c r="F7" s="25"/>
      <c r="G7" s="25"/>
      <c r="H7" s="62"/>
      <c r="I7" s="62"/>
      <c r="J7" s="63"/>
    </row>
    <row r="8" spans="1:14" ht="15">
      <c r="A8" s="58" t="s">
        <v>1</v>
      </c>
      <c r="B8" s="60" t="s">
        <v>2</v>
      </c>
      <c r="C8" s="60" t="s">
        <v>3</v>
      </c>
      <c r="D8" s="60" t="s">
        <v>4</v>
      </c>
      <c r="E8" s="60" t="s">
        <v>5</v>
      </c>
      <c r="F8" s="60"/>
      <c r="G8" s="60"/>
      <c r="H8" s="60"/>
      <c r="I8" s="60" t="s">
        <v>6</v>
      </c>
      <c r="J8" s="75" t="s">
        <v>7</v>
      </c>
      <c r="K8" s="5"/>
      <c r="L8" s="5"/>
      <c r="M8" s="5"/>
      <c r="N8" s="5"/>
    </row>
    <row r="9" spans="1:10" ht="52.5" customHeight="1" thickBot="1">
      <c r="A9" s="59"/>
      <c r="B9" s="61"/>
      <c r="C9" s="61"/>
      <c r="D9" s="61"/>
      <c r="E9" s="23" t="s">
        <v>8</v>
      </c>
      <c r="F9" s="23" t="s">
        <v>9</v>
      </c>
      <c r="G9" s="23" t="s">
        <v>10</v>
      </c>
      <c r="H9" s="23" t="s">
        <v>11</v>
      </c>
      <c r="I9" s="61"/>
      <c r="J9" s="76"/>
    </row>
    <row r="10" spans="1:11" ht="24.75" customHeight="1" thickBot="1">
      <c r="A10" s="81" t="s">
        <v>13</v>
      </c>
      <c r="B10" s="82"/>
      <c r="C10" s="27">
        <f>SUM(C11:C15)</f>
        <v>170000</v>
      </c>
      <c r="D10" s="27">
        <f>SUM(D11:D15)</f>
        <v>71000</v>
      </c>
      <c r="E10" s="27">
        <f>SUM(E11:E14)</f>
        <v>42840</v>
      </c>
      <c r="F10" s="27">
        <f>SUM(F11:F14)</f>
        <v>42840</v>
      </c>
      <c r="G10" s="27">
        <f>SUM(G11:G14)</f>
        <v>0</v>
      </c>
      <c r="H10" s="27">
        <f>SUM(H11:H14)</f>
        <v>0</v>
      </c>
      <c r="I10" s="68"/>
      <c r="J10" s="69"/>
      <c r="K10" s="6"/>
    </row>
    <row r="11" spans="1:11" s="7" customFormat="1" ht="120">
      <c r="A11" s="28">
        <v>1</v>
      </c>
      <c r="B11" s="29" t="s">
        <v>15</v>
      </c>
      <c r="C11" s="30">
        <v>25000</v>
      </c>
      <c r="D11" s="30">
        <v>0</v>
      </c>
      <c r="E11" s="30">
        <f>F11+G11+H11</f>
        <v>0</v>
      </c>
      <c r="F11" s="30">
        <v>0</v>
      </c>
      <c r="G11" s="30">
        <v>0</v>
      </c>
      <c r="H11" s="30">
        <v>0</v>
      </c>
      <c r="I11" s="31" t="s">
        <v>35</v>
      </c>
      <c r="J11" s="16" t="s">
        <v>17</v>
      </c>
      <c r="K11" s="6"/>
    </row>
    <row r="12" spans="1:11" s="7" customFormat="1" ht="120">
      <c r="A12" s="32">
        <v>2</v>
      </c>
      <c r="B12" s="33" t="s">
        <v>37</v>
      </c>
      <c r="C12" s="34">
        <v>45000</v>
      </c>
      <c r="D12" s="34">
        <v>45000</v>
      </c>
      <c r="E12" s="30">
        <f>F12+G12+H12</f>
        <v>42840</v>
      </c>
      <c r="F12" s="34">
        <v>42840</v>
      </c>
      <c r="G12" s="30">
        <v>0</v>
      </c>
      <c r="H12" s="30">
        <v>0</v>
      </c>
      <c r="I12" s="31" t="s">
        <v>36</v>
      </c>
      <c r="J12" s="17" t="s">
        <v>14</v>
      </c>
      <c r="K12" s="6"/>
    </row>
    <row r="13" spans="1:11" s="7" customFormat="1" ht="120">
      <c r="A13" s="32">
        <v>3</v>
      </c>
      <c r="B13" s="35" t="s">
        <v>44</v>
      </c>
      <c r="C13" s="36">
        <v>100000</v>
      </c>
      <c r="D13" s="34">
        <v>0</v>
      </c>
      <c r="E13" s="30">
        <f>F13+G13+H13</f>
        <v>0</v>
      </c>
      <c r="F13" s="34">
        <v>0</v>
      </c>
      <c r="G13" s="30">
        <v>0</v>
      </c>
      <c r="H13" s="30">
        <v>0</v>
      </c>
      <c r="I13" s="31" t="s">
        <v>45</v>
      </c>
      <c r="J13" s="16" t="s">
        <v>17</v>
      </c>
      <c r="K13" s="6"/>
    </row>
    <row r="14" spans="1:11" s="7" customFormat="1" ht="105">
      <c r="A14" s="32">
        <v>4</v>
      </c>
      <c r="B14" s="35" t="s">
        <v>56</v>
      </c>
      <c r="C14" s="34">
        <v>0</v>
      </c>
      <c r="D14" s="34">
        <v>25000</v>
      </c>
      <c r="E14" s="30">
        <f>F14+G14+H14</f>
        <v>0</v>
      </c>
      <c r="F14" s="34">
        <v>0</v>
      </c>
      <c r="G14" s="30">
        <v>0</v>
      </c>
      <c r="H14" s="30">
        <v>0</v>
      </c>
      <c r="I14" s="31" t="s">
        <v>59</v>
      </c>
      <c r="J14" s="16" t="s">
        <v>17</v>
      </c>
      <c r="K14" s="6"/>
    </row>
    <row r="15" spans="1:11" s="7" customFormat="1" ht="150">
      <c r="A15" s="32">
        <v>5</v>
      </c>
      <c r="B15" s="35" t="s">
        <v>57</v>
      </c>
      <c r="C15" s="37">
        <v>0</v>
      </c>
      <c r="D15" s="37">
        <v>1000</v>
      </c>
      <c r="E15" s="30">
        <f>F15+G15+H15</f>
        <v>0</v>
      </c>
      <c r="F15" s="37">
        <v>0</v>
      </c>
      <c r="G15" s="30">
        <v>0</v>
      </c>
      <c r="H15" s="30">
        <v>0</v>
      </c>
      <c r="I15" s="31" t="s">
        <v>58</v>
      </c>
      <c r="J15" s="16" t="s">
        <v>17</v>
      </c>
      <c r="K15" s="6"/>
    </row>
    <row r="16" spans="1:12" s="7" customFormat="1" ht="24.75" customHeight="1" thickBot="1">
      <c r="A16" s="79" t="s">
        <v>16</v>
      </c>
      <c r="B16" s="80"/>
      <c r="C16" s="38">
        <f aca="true" t="shared" si="0" ref="C16:H16">SUM(C17:C22)</f>
        <v>29000</v>
      </c>
      <c r="D16" s="38">
        <f t="shared" si="0"/>
        <v>5000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64"/>
      <c r="J16" s="65"/>
      <c r="K16" s="6"/>
      <c r="L16" s="8"/>
    </row>
    <row r="17" spans="1:12" s="7" customFormat="1" ht="105">
      <c r="A17" s="28">
        <v>6</v>
      </c>
      <c r="B17" s="39" t="s">
        <v>28</v>
      </c>
      <c r="C17" s="34">
        <v>1000</v>
      </c>
      <c r="D17" s="34">
        <v>1000</v>
      </c>
      <c r="E17" s="34">
        <f aca="true" t="shared" si="1" ref="E17:E22">F17+G17+H17</f>
        <v>0</v>
      </c>
      <c r="F17" s="34">
        <v>0</v>
      </c>
      <c r="G17" s="14">
        <v>0</v>
      </c>
      <c r="H17" s="14">
        <v>0</v>
      </c>
      <c r="I17" s="15" t="s">
        <v>64</v>
      </c>
      <c r="J17" s="16" t="s">
        <v>17</v>
      </c>
      <c r="K17" s="6"/>
      <c r="L17" s="8"/>
    </row>
    <row r="18" spans="1:10" s="7" customFormat="1" ht="180">
      <c r="A18" s="28">
        <v>7</v>
      </c>
      <c r="B18" s="39" t="s">
        <v>29</v>
      </c>
      <c r="C18" s="34">
        <v>1000</v>
      </c>
      <c r="D18" s="34">
        <v>1000</v>
      </c>
      <c r="E18" s="34">
        <f t="shared" si="1"/>
        <v>0</v>
      </c>
      <c r="F18" s="34">
        <v>0</v>
      </c>
      <c r="G18" s="14">
        <v>0</v>
      </c>
      <c r="H18" s="14">
        <v>0</v>
      </c>
      <c r="I18" s="15" t="s">
        <v>64</v>
      </c>
      <c r="J18" s="16" t="s">
        <v>17</v>
      </c>
    </row>
    <row r="19" spans="1:10" s="7" customFormat="1" ht="135">
      <c r="A19" s="28">
        <v>8</v>
      </c>
      <c r="B19" s="39" t="s">
        <v>30</v>
      </c>
      <c r="C19" s="34">
        <v>1000</v>
      </c>
      <c r="D19" s="34">
        <v>1000</v>
      </c>
      <c r="E19" s="34">
        <f t="shared" si="1"/>
        <v>0</v>
      </c>
      <c r="F19" s="34">
        <v>0</v>
      </c>
      <c r="G19" s="14">
        <v>0</v>
      </c>
      <c r="H19" s="14">
        <v>0</v>
      </c>
      <c r="I19" s="15" t="s">
        <v>64</v>
      </c>
      <c r="J19" s="16" t="s">
        <v>17</v>
      </c>
    </row>
    <row r="20" spans="1:10" s="7" customFormat="1" ht="210">
      <c r="A20" s="28">
        <v>9</v>
      </c>
      <c r="B20" s="40" t="s">
        <v>60</v>
      </c>
      <c r="C20" s="34">
        <v>0</v>
      </c>
      <c r="D20" s="34">
        <v>1000</v>
      </c>
      <c r="E20" s="34">
        <f t="shared" si="1"/>
        <v>0</v>
      </c>
      <c r="F20" s="34">
        <v>0</v>
      </c>
      <c r="G20" s="14">
        <v>0</v>
      </c>
      <c r="H20" s="14">
        <v>0</v>
      </c>
      <c r="I20" s="15" t="s">
        <v>65</v>
      </c>
      <c r="J20" s="16" t="s">
        <v>17</v>
      </c>
    </row>
    <row r="21" spans="1:10" s="7" customFormat="1" ht="75">
      <c r="A21" s="28">
        <v>10</v>
      </c>
      <c r="B21" s="39" t="s">
        <v>31</v>
      </c>
      <c r="C21" s="34">
        <v>1000</v>
      </c>
      <c r="D21" s="34">
        <v>1000</v>
      </c>
      <c r="E21" s="34">
        <f t="shared" si="1"/>
        <v>0</v>
      </c>
      <c r="F21" s="34">
        <v>0</v>
      </c>
      <c r="G21" s="14">
        <v>0</v>
      </c>
      <c r="H21" s="14">
        <v>0</v>
      </c>
      <c r="I21" s="15" t="s">
        <v>34</v>
      </c>
      <c r="J21" s="16" t="s">
        <v>17</v>
      </c>
    </row>
    <row r="22" spans="1:10" s="7" customFormat="1" ht="135">
      <c r="A22" s="28">
        <v>11</v>
      </c>
      <c r="B22" s="39" t="s">
        <v>39</v>
      </c>
      <c r="C22" s="34">
        <v>25000</v>
      </c>
      <c r="D22" s="34">
        <v>0</v>
      </c>
      <c r="E22" s="34">
        <f t="shared" si="1"/>
        <v>0</v>
      </c>
      <c r="F22" s="34">
        <v>0</v>
      </c>
      <c r="G22" s="14">
        <v>0</v>
      </c>
      <c r="H22" s="14">
        <v>0</v>
      </c>
      <c r="I22" s="15" t="s">
        <v>66</v>
      </c>
      <c r="J22" s="16" t="s">
        <v>17</v>
      </c>
    </row>
    <row r="23" spans="1:10" s="7" customFormat="1" ht="24.75" customHeight="1" thickBot="1">
      <c r="A23" s="83" t="s">
        <v>46</v>
      </c>
      <c r="B23" s="84"/>
      <c r="C23" s="41">
        <f aca="true" t="shared" si="2" ref="C23:H23">SUM(C24:C25)</f>
        <v>12000</v>
      </c>
      <c r="D23" s="41">
        <f t="shared" si="2"/>
        <v>6000</v>
      </c>
      <c r="E23" s="41">
        <f t="shared" si="2"/>
        <v>6000</v>
      </c>
      <c r="F23" s="41">
        <f t="shared" si="2"/>
        <v>6000</v>
      </c>
      <c r="G23" s="41">
        <f t="shared" si="2"/>
        <v>0</v>
      </c>
      <c r="H23" s="41">
        <f t="shared" si="2"/>
        <v>0</v>
      </c>
      <c r="I23" s="18"/>
      <c r="J23" s="26"/>
    </row>
    <row r="24" spans="1:10" s="7" customFormat="1" ht="90">
      <c r="A24" s="28">
        <v>12</v>
      </c>
      <c r="B24" s="42" t="s">
        <v>47</v>
      </c>
      <c r="C24" s="53">
        <v>6000</v>
      </c>
      <c r="D24" s="53">
        <v>6000</v>
      </c>
      <c r="E24" s="54">
        <v>6000</v>
      </c>
      <c r="F24" s="54">
        <v>6000</v>
      </c>
      <c r="G24" s="55">
        <v>0</v>
      </c>
      <c r="H24" s="55">
        <v>0</v>
      </c>
      <c r="I24" s="20" t="s">
        <v>61</v>
      </c>
      <c r="J24" s="16" t="s">
        <v>78</v>
      </c>
    </row>
    <row r="25" spans="1:10" s="7" customFormat="1" ht="90">
      <c r="A25" s="32">
        <v>13</v>
      </c>
      <c r="B25" s="42" t="s">
        <v>48</v>
      </c>
      <c r="C25" s="53">
        <v>6000</v>
      </c>
      <c r="D25" s="56">
        <v>0</v>
      </c>
      <c r="E25" s="54">
        <f>F25+G25+H25</f>
        <v>0</v>
      </c>
      <c r="F25" s="56">
        <v>0</v>
      </c>
      <c r="G25" s="57">
        <v>0</v>
      </c>
      <c r="H25" s="57">
        <v>0</v>
      </c>
      <c r="I25" s="20" t="s">
        <v>61</v>
      </c>
      <c r="J25" s="16" t="s">
        <v>17</v>
      </c>
    </row>
    <row r="26" spans="1:11" s="7" customFormat="1" ht="40.5" customHeight="1" thickBot="1">
      <c r="A26" s="79" t="s">
        <v>18</v>
      </c>
      <c r="B26" s="80"/>
      <c r="C26" s="38">
        <f aca="true" t="shared" si="3" ref="C26:H26">SUM(C27:C33)</f>
        <v>1172400</v>
      </c>
      <c r="D26" s="38">
        <f t="shared" si="3"/>
        <v>397400</v>
      </c>
      <c r="E26" s="38">
        <f t="shared" si="3"/>
        <v>130000</v>
      </c>
      <c r="F26" s="38">
        <f t="shared" si="3"/>
        <v>130000</v>
      </c>
      <c r="G26" s="38">
        <f t="shared" si="3"/>
        <v>0</v>
      </c>
      <c r="H26" s="38">
        <f t="shared" si="3"/>
        <v>0</v>
      </c>
      <c r="I26" s="74"/>
      <c r="J26" s="65"/>
      <c r="K26" s="6"/>
    </row>
    <row r="27" spans="1:10" s="7" customFormat="1" ht="75">
      <c r="A27" s="32">
        <v>14</v>
      </c>
      <c r="B27" s="39" t="s">
        <v>40</v>
      </c>
      <c r="C27" s="34">
        <v>155000</v>
      </c>
      <c r="D27" s="34">
        <v>155000</v>
      </c>
      <c r="E27" s="30">
        <f>F27+G27+H27</f>
        <v>0</v>
      </c>
      <c r="F27" s="30">
        <v>0</v>
      </c>
      <c r="G27" s="30">
        <v>0</v>
      </c>
      <c r="H27" s="14">
        <v>0</v>
      </c>
      <c r="I27" s="19" t="s">
        <v>33</v>
      </c>
      <c r="J27" s="16" t="s">
        <v>17</v>
      </c>
    </row>
    <row r="28" spans="1:10" s="7" customFormat="1" ht="105">
      <c r="A28" s="32">
        <v>15</v>
      </c>
      <c r="B28" s="39" t="s">
        <v>41</v>
      </c>
      <c r="C28" s="43">
        <v>125000</v>
      </c>
      <c r="D28" s="43">
        <v>130000</v>
      </c>
      <c r="E28" s="30">
        <f aca="true" t="shared" si="4" ref="E28:E33">F28+G28+H28</f>
        <v>130000</v>
      </c>
      <c r="F28" s="30">
        <f>125000+5000</f>
        <v>130000</v>
      </c>
      <c r="G28" s="30">
        <v>0</v>
      </c>
      <c r="H28" s="14">
        <v>0</v>
      </c>
      <c r="I28" s="21" t="s">
        <v>67</v>
      </c>
      <c r="J28" s="17" t="s">
        <v>12</v>
      </c>
    </row>
    <row r="29" spans="1:10" s="7" customFormat="1" ht="90">
      <c r="A29" s="32">
        <v>16</v>
      </c>
      <c r="B29" s="44" t="s">
        <v>49</v>
      </c>
      <c r="C29" s="43">
        <v>7400</v>
      </c>
      <c r="D29" s="43">
        <v>7400</v>
      </c>
      <c r="E29" s="30">
        <f t="shared" si="4"/>
        <v>0</v>
      </c>
      <c r="F29" s="30">
        <v>0</v>
      </c>
      <c r="G29" s="30">
        <v>0</v>
      </c>
      <c r="H29" s="14">
        <v>0</v>
      </c>
      <c r="I29" s="21" t="s">
        <v>68</v>
      </c>
      <c r="J29" s="16" t="s">
        <v>17</v>
      </c>
    </row>
    <row r="30" spans="1:10" s="7" customFormat="1" ht="90">
      <c r="A30" s="32">
        <v>17</v>
      </c>
      <c r="B30" s="44" t="s">
        <v>50</v>
      </c>
      <c r="C30" s="43">
        <v>82000</v>
      </c>
      <c r="D30" s="43">
        <v>82000</v>
      </c>
      <c r="E30" s="30">
        <f t="shared" si="4"/>
        <v>0</v>
      </c>
      <c r="F30" s="30">
        <v>0</v>
      </c>
      <c r="G30" s="30">
        <v>0</v>
      </c>
      <c r="H30" s="14">
        <v>0</v>
      </c>
      <c r="I30" s="21" t="s">
        <v>68</v>
      </c>
      <c r="J30" s="16" t="s">
        <v>17</v>
      </c>
    </row>
    <row r="31" spans="1:10" s="7" customFormat="1" ht="90">
      <c r="A31" s="32">
        <v>18</v>
      </c>
      <c r="B31" s="44" t="s">
        <v>51</v>
      </c>
      <c r="C31" s="43">
        <v>21000</v>
      </c>
      <c r="D31" s="43">
        <v>21000</v>
      </c>
      <c r="E31" s="30">
        <f t="shared" si="4"/>
        <v>0</v>
      </c>
      <c r="F31" s="30">
        <v>0</v>
      </c>
      <c r="G31" s="30">
        <v>0</v>
      </c>
      <c r="H31" s="14">
        <v>0</v>
      </c>
      <c r="I31" s="21" t="s">
        <v>68</v>
      </c>
      <c r="J31" s="16" t="s">
        <v>17</v>
      </c>
    </row>
    <row r="32" spans="1:10" s="7" customFormat="1" ht="60">
      <c r="A32" s="32">
        <v>19</v>
      </c>
      <c r="B32" s="44" t="s">
        <v>52</v>
      </c>
      <c r="C32" s="43">
        <v>62000</v>
      </c>
      <c r="D32" s="34">
        <v>1000</v>
      </c>
      <c r="E32" s="30">
        <f t="shared" si="4"/>
        <v>0</v>
      </c>
      <c r="F32" s="30">
        <v>0</v>
      </c>
      <c r="G32" s="30">
        <v>0</v>
      </c>
      <c r="H32" s="14">
        <v>0</v>
      </c>
      <c r="I32" s="21" t="s">
        <v>69</v>
      </c>
      <c r="J32" s="16" t="s">
        <v>17</v>
      </c>
    </row>
    <row r="33" spans="1:10" s="7" customFormat="1" ht="90">
      <c r="A33" s="32">
        <v>20</v>
      </c>
      <c r="B33" s="44" t="s">
        <v>53</v>
      </c>
      <c r="C33" s="45">
        <v>720000</v>
      </c>
      <c r="D33" s="37">
        <v>1000</v>
      </c>
      <c r="E33" s="30">
        <f t="shared" si="4"/>
        <v>0</v>
      </c>
      <c r="F33" s="37">
        <v>0</v>
      </c>
      <c r="G33" s="30">
        <v>0</v>
      </c>
      <c r="H33" s="14">
        <v>0</v>
      </c>
      <c r="I33" s="22" t="s">
        <v>70</v>
      </c>
      <c r="J33" s="16" t="s">
        <v>17</v>
      </c>
    </row>
    <row r="34" spans="1:11" s="7" customFormat="1" ht="24.75" customHeight="1" thickBot="1">
      <c r="A34" s="79" t="s">
        <v>19</v>
      </c>
      <c r="B34" s="80"/>
      <c r="C34" s="38">
        <f aca="true" t="shared" si="5" ref="C34:H34">SUM(C35:C41)</f>
        <v>478000</v>
      </c>
      <c r="D34" s="38">
        <f t="shared" si="5"/>
        <v>371000</v>
      </c>
      <c r="E34" s="38">
        <f t="shared" si="5"/>
        <v>255106</v>
      </c>
      <c r="F34" s="38">
        <f t="shared" si="5"/>
        <v>255106</v>
      </c>
      <c r="G34" s="38">
        <f t="shared" si="5"/>
        <v>0</v>
      </c>
      <c r="H34" s="38">
        <f t="shared" si="5"/>
        <v>0</v>
      </c>
      <c r="I34" s="66"/>
      <c r="J34" s="67"/>
      <c r="K34" s="6"/>
    </row>
    <row r="35" spans="1:11" s="7" customFormat="1" ht="75">
      <c r="A35" s="13">
        <v>21</v>
      </c>
      <c r="B35" s="29" t="s">
        <v>20</v>
      </c>
      <c r="C35" s="46">
        <v>80000</v>
      </c>
      <c r="D35" s="46">
        <v>80000</v>
      </c>
      <c r="E35" s="30">
        <f>F35+G35+H35</f>
        <v>78986</v>
      </c>
      <c r="F35" s="30">
        <f>36890+42096</f>
        <v>78986</v>
      </c>
      <c r="G35" s="30">
        <v>0</v>
      </c>
      <c r="H35" s="30">
        <v>0</v>
      </c>
      <c r="I35" s="47" t="s">
        <v>71</v>
      </c>
      <c r="J35" s="16" t="s">
        <v>72</v>
      </c>
      <c r="K35" s="6"/>
    </row>
    <row r="36" spans="1:11" s="7" customFormat="1" ht="60">
      <c r="A36" s="13">
        <v>22</v>
      </c>
      <c r="B36" s="33" t="s">
        <v>27</v>
      </c>
      <c r="C36" s="46">
        <v>59000</v>
      </c>
      <c r="D36" s="46">
        <v>59000</v>
      </c>
      <c r="E36" s="30">
        <f aca="true" t="shared" si="6" ref="E36:E41">F36+G36+H36</f>
        <v>0</v>
      </c>
      <c r="F36" s="34">
        <v>0</v>
      </c>
      <c r="G36" s="30">
        <v>0</v>
      </c>
      <c r="H36" s="30">
        <v>0</v>
      </c>
      <c r="I36" s="31" t="s">
        <v>63</v>
      </c>
      <c r="J36" s="16" t="s">
        <v>17</v>
      </c>
      <c r="K36" s="6"/>
    </row>
    <row r="37" spans="1:11" s="7" customFormat="1" ht="75">
      <c r="A37" s="13">
        <v>23</v>
      </c>
      <c r="B37" s="44" t="s">
        <v>54</v>
      </c>
      <c r="C37" s="34">
        <v>1000</v>
      </c>
      <c r="D37" s="34">
        <v>1000</v>
      </c>
      <c r="E37" s="30">
        <f t="shared" si="6"/>
        <v>0</v>
      </c>
      <c r="F37" s="34">
        <v>0</v>
      </c>
      <c r="G37" s="30">
        <v>0</v>
      </c>
      <c r="H37" s="30">
        <v>0</v>
      </c>
      <c r="I37" s="31" t="s">
        <v>73</v>
      </c>
      <c r="J37" s="16" t="s">
        <v>17</v>
      </c>
      <c r="K37" s="6"/>
    </row>
    <row r="38" spans="1:10" s="7" customFormat="1" ht="60">
      <c r="A38" s="13">
        <v>24</v>
      </c>
      <c r="B38" s="33" t="s">
        <v>32</v>
      </c>
      <c r="C38" s="46">
        <v>52000</v>
      </c>
      <c r="D38" s="46">
        <v>52000</v>
      </c>
      <c r="E38" s="30">
        <f t="shared" si="6"/>
        <v>0</v>
      </c>
      <c r="F38" s="34">
        <v>0</v>
      </c>
      <c r="G38" s="30">
        <v>0</v>
      </c>
      <c r="H38" s="30">
        <v>0</v>
      </c>
      <c r="I38" s="31" t="s">
        <v>74</v>
      </c>
      <c r="J38" s="16" t="s">
        <v>17</v>
      </c>
    </row>
    <row r="39" spans="1:10" s="7" customFormat="1" ht="75">
      <c r="A39" s="13">
        <v>25</v>
      </c>
      <c r="B39" s="33" t="s">
        <v>38</v>
      </c>
      <c r="C39" s="46">
        <v>177000</v>
      </c>
      <c r="D39" s="46">
        <v>177000</v>
      </c>
      <c r="E39" s="30">
        <f t="shared" si="6"/>
        <v>176120</v>
      </c>
      <c r="F39" s="34">
        <v>176120</v>
      </c>
      <c r="G39" s="30">
        <v>0</v>
      </c>
      <c r="H39" s="30">
        <v>0</v>
      </c>
      <c r="I39" s="31" t="s">
        <v>75</v>
      </c>
      <c r="J39" s="16" t="s">
        <v>12</v>
      </c>
    </row>
    <row r="40" spans="1:10" s="7" customFormat="1" ht="75">
      <c r="A40" s="13">
        <v>26</v>
      </c>
      <c r="B40" s="44" t="s">
        <v>62</v>
      </c>
      <c r="C40" s="46">
        <v>0</v>
      </c>
      <c r="D40" s="46">
        <v>1000</v>
      </c>
      <c r="E40" s="30">
        <f t="shared" si="6"/>
        <v>0</v>
      </c>
      <c r="F40" s="34">
        <v>0</v>
      </c>
      <c r="G40" s="30">
        <v>0</v>
      </c>
      <c r="H40" s="30">
        <v>0</v>
      </c>
      <c r="I40" s="31" t="s">
        <v>76</v>
      </c>
      <c r="J40" s="16" t="s">
        <v>17</v>
      </c>
    </row>
    <row r="41" spans="1:10" s="7" customFormat="1" ht="60.75" thickBot="1">
      <c r="A41" s="13">
        <v>27</v>
      </c>
      <c r="B41" s="40" t="s">
        <v>55</v>
      </c>
      <c r="C41" s="46">
        <v>109000</v>
      </c>
      <c r="D41" s="34">
        <v>1000</v>
      </c>
      <c r="E41" s="30">
        <f t="shared" si="6"/>
        <v>0</v>
      </c>
      <c r="F41" s="34">
        <v>0</v>
      </c>
      <c r="G41" s="30">
        <v>0</v>
      </c>
      <c r="H41" s="30">
        <v>0</v>
      </c>
      <c r="I41" s="31" t="s">
        <v>77</v>
      </c>
      <c r="J41" s="16" t="s">
        <v>17</v>
      </c>
    </row>
    <row r="42" spans="1:10" s="9" customFormat="1" ht="24.75" customHeight="1" thickBot="1">
      <c r="A42" s="48"/>
      <c r="B42" s="49" t="s">
        <v>26</v>
      </c>
      <c r="C42" s="50">
        <f aca="true" t="shared" si="7" ref="C42:H42">C10+C16+C23+C26+C34</f>
        <v>1861400</v>
      </c>
      <c r="D42" s="50">
        <f t="shared" si="7"/>
        <v>850400</v>
      </c>
      <c r="E42" s="50">
        <f t="shared" si="7"/>
        <v>433946</v>
      </c>
      <c r="F42" s="50">
        <f>F10+F16+F23+F26+F34</f>
        <v>433946</v>
      </c>
      <c r="G42" s="50">
        <f t="shared" si="7"/>
        <v>0</v>
      </c>
      <c r="H42" s="50">
        <f t="shared" si="7"/>
        <v>0</v>
      </c>
      <c r="I42" s="51"/>
      <c r="J42" s="52"/>
    </row>
    <row r="43" spans="1:10" ht="12.75">
      <c r="A43" s="10"/>
      <c r="B43" s="10"/>
      <c r="C43" s="10"/>
      <c r="D43" s="10"/>
      <c r="E43" s="10"/>
      <c r="F43" s="10"/>
      <c r="G43" s="10"/>
      <c r="H43" s="10"/>
      <c r="I43" s="11"/>
      <c r="J43" s="10"/>
    </row>
    <row r="44" spans="1:10" ht="15.75">
      <c r="A44" s="10"/>
      <c r="B44" s="78" t="s">
        <v>21</v>
      </c>
      <c r="C44" s="78"/>
      <c r="D44" s="10"/>
      <c r="E44" s="10"/>
      <c r="F44" s="78" t="s">
        <v>22</v>
      </c>
      <c r="G44" s="78"/>
      <c r="H44" s="78"/>
      <c r="I44" s="78"/>
      <c r="J44" s="10"/>
    </row>
    <row r="45" spans="1:10" ht="15.75">
      <c r="A45" s="10"/>
      <c r="B45" s="78" t="s">
        <v>23</v>
      </c>
      <c r="C45" s="78"/>
      <c r="D45" s="10"/>
      <c r="E45" s="10"/>
      <c r="F45" s="78" t="s">
        <v>24</v>
      </c>
      <c r="G45" s="78"/>
      <c r="H45" s="78"/>
      <c r="I45" s="78"/>
      <c r="J45" s="10"/>
    </row>
    <row r="46" spans="1:10" ht="12.75">
      <c r="A46" s="10"/>
      <c r="D46" s="10"/>
      <c r="E46" s="10"/>
      <c r="F46" s="10"/>
      <c r="G46" s="10"/>
      <c r="H46" s="10"/>
      <c r="I46" s="11"/>
      <c r="J46" s="10"/>
    </row>
    <row r="47" spans="1:10" ht="12.75">
      <c r="A47" s="10"/>
      <c r="B47" s="10"/>
      <c r="C47" s="10"/>
      <c r="D47" s="10"/>
      <c r="E47" s="10"/>
      <c r="F47" s="10"/>
      <c r="G47" s="10"/>
      <c r="H47" s="10"/>
      <c r="I47" s="11"/>
      <c r="J47" s="10"/>
    </row>
    <row r="48" spans="1:10" ht="25.5">
      <c r="A48" s="10"/>
      <c r="B48" s="10"/>
      <c r="C48" s="10"/>
      <c r="D48" s="10" t="s">
        <v>80</v>
      </c>
      <c r="E48" s="10"/>
      <c r="F48" s="10"/>
      <c r="G48" s="10"/>
      <c r="H48" s="10"/>
      <c r="I48" s="11"/>
      <c r="J48" s="10"/>
    </row>
    <row r="49" spans="1:10" ht="12.75">
      <c r="A49" s="10"/>
      <c r="B49" s="10"/>
      <c r="C49" s="10"/>
      <c r="D49" s="10"/>
      <c r="E49" s="10"/>
      <c r="F49" s="10"/>
      <c r="G49" s="10"/>
      <c r="H49" s="10"/>
      <c r="I49" s="11"/>
      <c r="J49" s="10"/>
    </row>
    <row r="50" spans="1:10" ht="12.75">
      <c r="A50" s="10"/>
      <c r="B50" s="10"/>
      <c r="C50" s="10"/>
      <c r="D50" s="10"/>
      <c r="E50" s="10"/>
      <c r="F50" s="10"/>
      <c r="G50" s="10"/>
      <c r="H50" s="10"/>
      <c r="I50" s="11"/>
      <c r="J50" s="10"/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1"/>
      <c r="J51" s="10"/>
    </row>
    <row r="52" spans="1:10" ht="12.75">
      <c r="A52" s="10"/>
      <c r="B52" s="10"/>
      <c r="C52" s="10"/>
      <c r="D52" s="10"/>
      <c r="E52" s="10"/>
      <c r="F52" s="10"/>
      <c r="G52" s="10"/>
      <c r="H52" s="10"/>
      <c r="I52" s="11"/>
      <c r="J52" s="10"/>
    </row>
    <row r="53" spans="1:10" ht="25.5">
      <c r="A53" s="10"/>
      <c r="B53" s="10" t="s">
        <v>81</v>
      </c>
      <c r="C53" s="10"/>
      <c r="D53" s="10"/>
      <c r="E53" s="10" t="s">
        <v>82</v>
      </c>
      <c r="F53" s="10"/>
      <c r="G53" s="10"/>
      <c r="H53" s="10"/>
      <c r="I53" s="11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1"/>
      <c r="J54" s="10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1"/>
      <c r="J55" s="10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1"/>
      <c r="J56" s="10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1"/>
      <c r="J57" s="10"/>
    </row>
    <row r="58" spans="1:10" ht="12.75">
      <c r="A58" s="10"/>
      <c r="B58" s="10"/>
      <c r="C58" s="10"/>
      <c r="D58" s="10"/>
      <c r="E58" s="10"/>
      <c r="F58" s="10"/>
      <c r="G58" s="10"/>
      <c r="H58" s="10"/>
      <c r="I58" s="11"/>
      <c r="J58" s="10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1"/>
      <c r="J59" s="10"/>
    </row>
    <row r="60" spans="1:10" ht="12.75">
      <c r="A60" s="10"/>
      <c r="B60" s="10"/>
      <c r="C60" s="10"/>
      <c r="D60" s="10"/>
      <c r="E60" s="10"/>
      <c r="F60" s="10"/>
      <c r="G60" s="10"/>
      <c r="H60" s="10"/>
      <c r="I60" s="11"/>
      <c r="J60" s="10"/>
    </row>
  </sheetData>
  <sheetProtection/>
  <mergeCells count="25">
    <mergeCell ref="B45:C45"/>
    <mergeCell ref="A26:B26"/>
    <mergeCell ref="F45:I45"/>
    <mergeCell ref="A10:B10"/>
    <mergeCell ref="A34:B34"/>
    <mergeCell ref="A16:B16"/>
    <mergeCell ref="B44:C44"/>
    <mergeCell ref="F44:I44"/>
    <mergeCell ref="A23:B23"/>
    <mergeCell ref="H1:J1"/>
    <mergeCell ref="A1:F2"/>
    <mergeCell ref="A4:J4"/>
    <mergeCell ref="I26:J26"/>
    <mergeCell ref="J8:J9"/>
    <mergeCell ref="I8:I9"/>
    <mergeCell ref="C8:C9"/>
    <mergeCell ref="D8:D9"/>
    <mergeCell ref="A6:J6"/>
    <mergeCell ref="E8:H8"/>
    <mergeCell ref="A8:A9"/>
    <mergeCell ref="B8:B9"/>
    <mergeCell ref="H7:J7"/>
    <mergeCell ref="I16:J16"/>
    <mergeCell ref="I34:J34"/>
    <mergeCell ref="I10:J10"/>
  </mergeCells>
  <printOptions/>
  <pageMargins left="0" right="0" top="0" bottom="0" header="0" footer="0"/>
  <pageSetup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Loredana Giurgiu</cp:lastModifiedBy>
  <cp:lastPrinted>2023-05-16T06:39:09Z</cp:lastPrinted>
  <dcterms:created xsi:type="dcterms:W3CDTF">2016-04-14T08:06:24Z</dcterms:created>
  <dcterms:modified xsi:type="dcterms:W3CDTF">2023-06-07T06:39:11Z</dcterms:modified>
  <cp:category/>
  <cp:version/>
  <cp:contentType/>
  <cp:contentStatus/>
</cp:coreProperties>
</file>