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<sst xmlns="http://schemas.openxmlformats.org/spreadsheetml/2006/main" count="93" uniqueCount="91">
  <si>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</si>
  <si>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</si>
  <si>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</si>
  <si>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</si>
  <si>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</si>
  <si>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</si>
  <si>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</si>
  <si>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</si>
  <si>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</si>
  <si>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</si>
  <si>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</si>
  <si>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</si>
  <si>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</si>
  <si>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</si>
  <si>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</si>
  <si>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</si>
  <si>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</si>
  <si>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</si>
  <si>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</si>
  <si>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</si>
  <si>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</si>
  <si>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</si>
  <si>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</si>
  <si>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</si>
  <si>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</si>
  <si>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</si>
  <si>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</si>
  <si>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</si>
  <si>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</si>
  <si>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</si>
  <si>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</si>
  <si>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</si>
  <si>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</si>
  <si>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</si>
  <si>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</si>
  <si>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</si>
  <si>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</si>
  <si>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</si>
  <si>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</si>
  <si>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</si>
  <si>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</si>
  <si>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</si>
  <si>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</si>
  <si>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</si>
  <si>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</si>
  <si>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</si>
  <si>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</si>
  <si>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</si>
  <si>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</si>
  <si>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</si>
  <si>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</si>
  <si>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</si>
  <si>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</si>
  <si>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</si>
  <si>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</si>
  <si>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</si>
  <si>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</si>
  <si>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</si>
  <si>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Multifuncțional la Liceul Teologic Ortodox Român ”Nicolae Steinhardt”</t>
  </si>
  <si>
    <t>Cap. 67 Cultură, recreere şi religie</t>
  </si>
  <si>
    <t>Total Cap. 67</t>
  </si>
  <si>
    <t>Pupitru lumini</t>
  </si>
  <si>
    <t xml:space="preserve">Dimmer digital </t>
  </si>
  <si>
    <t>Laptop profesional pentru scenă trupa Brighella</t>
  </si>
  <si>
    <t>Transmiter video wireless</t>
  </si>
  <si>
    <t>Kit/Prelată pentru recuperarea și depozitarea în siguranță a vehiculelor electrice</t>
  </si>
  <si>
    <t>Multifuncțional la Școala Gimnazială ”Avram Iancu”</t>
  </si>
  <si>
    <t>Autoutilitară cu sarcina utilă maxim 1400 kg</t>
  </si>
  <si>
    <t>Autoutilitară cu sarcina utilă maxim 660 kg</t>
  </si>
  <si>
    <t>Multifuncțional la Colegiul Economic ”Gheorghe Dragoș”</t>
  </si>
  <si>
    <t>Achiziție cazane de încălzire 80 kw cu echipamente auxiliare și montaj la Casa Verde</t>
  </si>
  <si>
    <t>Dotare grupe creșă la Grădinița cu Program Prelungit nr. 13 Satu Mare</t>
  </si>
  <si>
    <t>Achiziție machetă tactilă de bronz în relief</t>
  </si>
  <si>
    <t>Achiziție panou de informare cu confecție metalică dimensiuni 4200mmx5200mm</t>
  </si>
  <si>
    <t>Laptop Educațional la Colegiul Economic ”Gheorghe Dragoș”</t>
  </si>
  <si>
    <t>Mașină de gătit la Grădinita cu Program Prelungit nr.7 Satu Mare- structura Grădinița cu Program Prelungit nr. 1 Satu Mare</t>
  </si>
  <si>
    <t>Cap. 74 Protecția Mediului</t>
  </si>
  <si>
    <t>Perii și plase metalice pentru întreținerea gazonului sintetic de la Baza Sportivă Dinamo</t>
  </si>
  <si>
    <t>Total Cap. 74</t>
  </si>
  <si>
    <t xml:space="preserve">Achiziție și montaj gard pentru împrejmuirea imobilului stadion Zefirului </t>
  </si>
  <si>
    <t>Centrală termică la Colegiul Național Ioan Slavici - corp A</t>
  </si>
  <si>
    <t>Centrală termică la Colegiul Național Ioan Slavici - corp B</t>
  </si>
  <si>
    <t>Centrală termică la sala de sport a Școlii Gimnaziale Octavian Goga</t>
  </si>
  <si>
    <t>Centrală termică la Grădinița cu Program Prelungit nr.11</t>
  </si>
  <si>
    <t>Centrală termică la Grădinița cu Program Prelungit nr.11 - structură GPP 21</t>
  </si>
  <si>
    <t>Sistem supraveghere video la Centrul Social de Urgență</t>
  </si>
  <si>
    <t>Sistem de antiefracție la Centrul Social Prichindel</t>
  </si>
  <si>
    <t xml:space="preserve">ANEXA NR. 5  Lla HCL nr. 272/14.09.2023 </t>
  </si>
  <si>
    <t>Vizat spre neschimbare</t>
  </si>
  <si>
    <t>Președinte de ședință                                                                                Secretar general</t>
  </si>
  <si>
    <t>Secretar general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</si>
</sst>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left"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center" wrapText="1"/>
    </xf>
    <xf numFmtId="3" fontId="1" fillId="32" borderId="20" xfId="0" applyFont="1" applyFill="1" applyBorder="1" applyAlignment="1">
      <alignment horizontal="left" vertical="center" wrapText="1"/>
    </xf>
    <xf numFmtId="3" fontId="1" fillId="32" borderId="20" xfId="0" applyFont="1" applyFill="1" applyBorder="1" applyAlignment="1">
      <alignment horizontal="center"/>
    </xf>
    <xf numFmtId="3" fontId="1" fillId="32" borderId="21" xfId="0" applyFont="1" applyFill="1" applyBorder="1" applyAlignment="1">
      <alignment horizontal="right" wrapText="1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/>
    </xf>
    <xf numFmtId="3" fontId="1" fillId="32" borderId="13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/>
    </xf>
    <xf numFmtId="3" fontId="1" fillId="32" borderId="2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 wrapText="1"/>
    </xf>
    <xf numFmtId="3" fontId="1" fillId="32" borderId="13" xfId="0" applyFont="1" applyFill="1" applyBorder="1" applyAlignment="1">
      <alignment horizontal="center" vertical="center" wrapText="1"/>
    </xf>
    <xf numFmtId="3" fontId="1" fillId="32" borderId="2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 quotePrefix="1">
      <alignment horizontal="right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 wrapText="1"/>
    </xf>
    <xf numFmtId="3" fontId="9" fillId="32" borderId="25" xfId="0" applyFont="1" applyFill="1" applyBorder="1" applyAlignment="1">
      <alignment horizontal="right" vertical="center" wrapText="1"/>
    </xf>
    <xf numFmtId="3" fontId="2" fillId="32" borderId="26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1" fillId="32" borderId="13" xfId="0" applyFont="1" applyFill="1" applyBorder="1" applyAlignment="1">
      <alignment horizontal="left" vertical="center" wrapText="1"/>
    </xf>
    <xf numFmtId="3" fontId="1" fillId="32" borderId="1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/>
    </xf>
    <xf numFmtId="3" fontId="1" fillId="32" borderId="22" xfId="0" applyFont="1" applyFill="1" applyBorder="1" applyAlignment="1">
      <alignment horizontal="right"/>
    </xf>
    <xf numFmtId="3" fontId="1" fillId="32" borderId="22" xfId="0" applyFont="1" applyFill="1" applyBorder="1" applyAlignment="1">
      <alignment horizontal="right" vertical="center" wrapText="1"/>
    </xf>
    <xf numFmtId="3" fontId="1" fillId="33" borderId="12" xfId="0" applyFont="1" applyFill="1" applyBorder="1" applyAlignment="1">
      <alignment horizontal="center" vertical="center"/>
    </xf>
    <xf numFmtId="3" fontId="1" fillId="32" borderId="23" xfId="0" applyFont="1" applyFill="1" applyBorder="1" applyAlignment="1">
      <alignment vertical="center"/>
    </xf>
    <xf numFmtId="3" fontId="9" fillId="32" borderId="27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3" fontId="1" fillId="33" borderId="13" xfId="0" applyFont="1" applyFill="1" applyBorder="1" applyAlignment="1">
      <alignment vertical="center" wrapText="1"/>
    </xf>
    <xf numFmtId="3" fontId="1" fillId="33" borderId="13" xfId="0" applyFont="1" applyFill="1" applyBorder="1" applyAlignment="1">
      <alignment horizontal="center" vertical="center" wrapText="1"/>
    </xf>
    <xf numFmtId="3" fontId="1" fillId="33" borderId="23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 quotePrefix="1">
      <alignment horizontal="right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 vertical="center"/>
    </xf>
    <xf numFmtId="3" fontId="1" fillId="33" borderId="22" xfId="0" applyFont="1" applyFill="1" applyBorder="1" applyAlignment="1">
      <alignment horizontal="right"/>
    </xf>
    <xf numFmtId="3" fontId="1" fillId="33" borderId="13" xfId="0" applyFont="1" applyFill="1" applyBorder="1" applyAlignment="1">
      <alignment horizontal="right" wrapText="1"/>
    </xf>
    <xf numFmtId="3" fontId="1" fillId="33" borderId="22" xfId="0" applyFont="1" applyFill="1" applyBorder="1" applyAlignment="1">
      <alignment horizontal="right" wrapText="1"/>
    </xf>
    <xf numFmtId="3" fontId="1" fillId="33" borderId="20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/>
    </xf>
    <xf numFmtId="3" fontId="1" fillId="33" borderId="23" xfId="0" applyFont="1" applyFill="1" applyBorder="1" applyAlignment="1">
      <alignment horizontal="right"/>
    </xf>
    <xf numFmtId="3" fontId="1" fillId="33" borderId="21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center"/>
    </xf>
    <xf numFmtId="3" fontId="1" fillId="33" borderId="19" xfId="0" applyFont="1" applyFill="1" applyBorder="1" applyAlignment="1">
      <alignment horizontal="center" wrapText="1"/>
    </xf>
    <xf numFmtId="3" fontId="1" fillId="33" borderId="13" xfId="0" applyFont="1" applyFill="1" applyBorder="1" applyAlignment="1">
      <alignment horizontal="right" wrapText="1"/>
    </xf>
    <xf numFmtId="3" fontId="1" fillId="33" borderId="12" xfId="0" applyFont="1" applyFill="1" applyBorder="1" applyAlignment="1">
      <alignment horizontal="center"/>
    </xf>
    <xf numFmtId="3" fontId="1" fillId="33" borderId="22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 wrapText="1"/>
    </xf>
    <xf numFmtId="3" fontId="1" fillId="33" borderId="23" xfId="0" applyFont="1" applyFill="1" applyBorder="1" applyAlignment="1">
      <alignment horizontal="right" wrapText="1"/>
    </xf>
    <xf numFmtId="3" fontId="1" fillId="32" borderId="12" xfId="0" applyFont="1" applyFill="1" applyBorder="1" applyAlignment="1">
      <alignment horizontal="center" wrapText="1"/>
    </xf>
    <xf numFmtId="3" fontId="1" fillId="32" borderId="12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1" fillId="33" borderId="28" xfId="0" applyFont="1" applyFill="1" applyBorder="1" applyAlignment="1">
      <alignment horizontal="center" vertical="center"/>
    </xf>
    <xf numFmtId="3" fontId="1" fillId="33" borderId="14" xfId="0" applyFont="1" applyFill="1" applyBorder="1" applyAlignment="1">
      <alignment horizontal="righ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vertical="center"/>
    </xf>
    <xf numFmtId="3" fontId="1" fillId="33" borderId="13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horizontal="left"/>
    </xf>
    <xf numFmtId="3" fontId="1" fillId="33" borderId="13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9" fillId="32" borderId="29" xfId="0" applyFont="1" applyFill="1" applyBorder="1" applyAlignment="1">
      <alignment horizontal="center" vertical="center"/>
    </xf>
    <xf numFmtId="3" fontId="9" fillId="32" borderId="30" xfId="0" applyFont="1" applyFill="1" applyBorder="1" applyAlignment="1">
      <alignment horizontal="center" vertical="center"/>
    </xf>
    <xf numFmtId="3" fontId="9" fillId="32" borderId="28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left" wrapText="1"/>
    </xf>
    <xf numFmtId="3" fontId="9" fillId="32" borderId="31" xfId="0" applyFont="1" applyFill="1" applyBorder="1" applyAlignment="1">
      <alignment horizontal="left" wrapText="1"/>
    </xf>
    <xf numFmtId="3" fontId="9" fillId="32" borderId="28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/>
    </xf>
    <xf numFmtId="3" fontId="9" fillId="32" borderId="22" xfId="0" applyFont="1" applyFill="1" applyBorder="1" applyAlignment="1">
      <alignment horizontal="left"/>
    </xf>
    <xf numFmtId="3" fontId="9" fillId="32" borderId="31" xfId="0" applyFont="1" applyFill="1" applyBorder="1" applyAlignment="1">
      <alignment horizontal="left"/>
    </xf>
    <xf numFmtId="3" fontId="9" fillId="32" borderId="28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left" vertical="center"/>
    </xf>
    <xf numFmtId="3" fontId="9" fillId="32" borderId="22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left" vertical="center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2" xfId="0" applyFont="1" applyFill="1" applyBorder="1" applyAlignment="1">
      <alignment horizontal="left" vertical="center"/>
    </xf>
    <xf numFmtId="3" fontId="9" fillId="32" borderId="33" xfId="0" applyFont="1" applyFill="1" applyBorder="1" applyAlignment="1">
      <alignment horizontal="left" vertical="center"/>
    </xf>
    <xf numFmtId="3" fontId="9" fillId="32" borderId="34" xfId="0" applyFont="1" applyFill="1" applyBorder="1" applyAlignment="1">
      <alignment horizontal="center"/>
    </xf>
    <xf numFmtId="3" fontId="9" fillId="32" borderId="35" xfId="0" applyFont="1" applyFill="1" applyBorder="1" applyAlignment="1">
      <alignment horizontal="center"/>
    </xf>
    <xf numFmtId="3" fontId="9" fillId="32" borderId="34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6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37" xfId="0" applyFont="1" applyFill="1" applyBorder="1" applyAlignment="1">
      <alignment horizontal="center" vertical="center" wrapText="1"/>
    </xf>
    <xf numFmtId="3" fontId="9" fillId="32" borderId="38" xfId="0" applyFont="1" applyFill="1" applyBorder="1" applyAlignment="1">
      <alignment horizontal="center" vertical="center" wrapText="1"/>
    </xf>
    <xf numFmtId="3" fontId="9" fillId="32" borderId="28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9" fillId="32" borderId="38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2" fillId="32" borderId="39" xfId="0" applyFont="1" applyFill="1" applyBorder="1" applyAlignment="1">
      <alignment horizontal="right" vertical="center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9" fillId="32" borderId="42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27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84</xdr:row>
      <xdr:rowOff>0</xdr:rowOff>
    </xdr:from>
    <xdr:to>
      <xdr:col>1</xdr:col>
      <xdr:colOff>2009775</xdr:colOff>
      <xdr:row>87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754725"/>
          <a:ext cx="21431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84</xdr:row>
      <xdr:rowOff>28575</xdr:rowOff>
    </xdr:from>
    <xdr:to>
      <xdr:col>2</xdr:col>
      <xdr:colOff>0</xdr:colOff>
      <xdr:row>87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8783300"/>
          <a:ext cx="1133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84</xdr:row>
      <xdr:rowOff>9525</xdr:rowOff>
    </xdr:from>
    <xdr:to>
      <xdr:col>4</xdr:col>
      <xdr:colOff>314325</xdr:colOff>
      <xdr:row>86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8764250"/>
          <a:ext cx="1552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84</xdr:row>
      <xdr:rowOff>28575</xdr:rowOff>
    </xdr:from>
    <xdr:to>
      <xdr:col>6</xdr:col>
      <xdr:colOff>428625</xdr:colOff>
      <xdr:row>88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8783300"/>
          <a:ext cx="1676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6"/>
  <sheetViews>
    <sheetView tabSelected="1" zoomScale="85" zoomScaleNormal="85" workbookViewId="0" topLeftCell="A82">
      <selection activeCell="C93" sqref="C93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>
      <c r="A1" s="71" t="s">
        <v>87</v>
      </c>
      <c r="B1" s="72"/>
      <c r="C1" s="72"/>
      <c r="D1" s="72"/>
      <c r="E1" s="72"/>
      <c r="F1" s="72"/>
      <c r="G1" s="20"/>
    </row>
    <row r="2" spans="1:7" ht="15.75">
      <c r="A2" s="137" t="s">
        <v>6</v>
      </c>
      <c r="B2" s="137"/>
      <c r="C2" s="137"/>
      <c r="D2" s="137"/>
      <c r="E2" s="137"/>
      <c r="F2" s="137"/>
      <c r="G2" s="16"/>
    </row>
    <row r="3" spans="1:7" ht="15.75">
      <c r="A3" s="137" t="s">
        <v>30</v>
      </c>
      <c r="B3" s="137"/>
      <c r="C3" s="137"/>
      <c r="D3" s="137"/>
      <c r="E3" s="137"/>
      <c r="F3" s="137"/>
      <c r="G3" s="16"/>
    </row>
    <row r="4" spans="1:7" ht="15.75" thickBot="1">
      <c r="A4" s="6" t="s">
        <v>10</v>
      </c>
      <c r="F4" s="8" t="s">
        <v>11</v>
      </c>
      <c r="G4" s="8"/>
    </row>
    <row r="5" spans="1:7" ht="14.25">
      <c r="A5" s="146" t="s">
        <v>0</v>
      </c>
      <c r="B5" s="119" t="s">
        <v>1</v>
      </c>
      <c r="C5" s="142" t="s">
        <v>28</v>
      </c>
      <c r="D5" s="142" t="s">
        <v>3</v>
      </c>
      <c r="E5" s="142" t="s">
        <v>5</v>
      </c>
      <c r="F5" s="140" t="s">
        <v>9</v>
      </c>
      <c r="G5" s="141"/>
    </row>
    <row r="6" spans="1:7" ht="30" customHeight="1" thickBot="1">
      <c r="A6" s="147"/>
      <c r="B6" s="120"/>
      <c r="C6" s="143"/>
      <c r="D6" s="143"/>
      <c r="E6" s="143"/>
      <c r="F6" s="81" t="s">
        <v>4</v>
      </c>
      <c r="G6" s="17" t="s">
        <v>8</v>
      </c>
    </row>
    <row r="7" spans="1:7" s="19" customFormat="1" ht="15">
      <c r="A7" s="138" t="s">
        <v>7</v>
      </c>
      <c r="B7" s="139"/>
      <c r="C7" s="139"/>
      <c r="D7" s="139"/>
      <c r="E7" s="139"/>
      <c r="F7" s="139"/>
      <c r="G7" s="18"/>
    </row>
    <row r="8" spans="1:7" s="19" customFormat="1" ht="15">
      <c r="A8" s="79">
        <v>1</v>
      </c>
      <c r="B8" s="113" t="s">
        <v>35</v>
      </c>
      <c r="C8" s="114">
        <v>1</v>
      </c>
      <c r="D8" s="113">
        <v>1000</v>
      </c>
      <c r="E8" s="113">
        <f aca="true" t="shared" si="0" ref="E8:E15">C8*D8</f>
        <v>1000</v>
      </c>
      <c r="F8" s="113">
        <f aca="true" t="shared" si="1" ref="F8:F15">C8*D8</f>
        <v>1000</v>
      </c>
      <c r="G8" s="89">
        <v>0</v>
      </c>
    </row>
    <row r="9" spans="1:7" s="19" customFormat="1" ht="15">
      <c r="A9" s="22">
        <v>2</v>
      </c>
      <c r="B9" s="23" t="s">
        <v>46</v>
      </c>
      <c r="C9" s="24">
        <v>1</v>
      </c>
      <c r="D9" s="23">
        <v>150000</v>
      </c>
      <c r="E9" s="23">
        <f t="shared" si="0"/>
        <v>150000</v>
      </c>
      <c r="F9" s="23">
        <f t="shared" si="1"/>
        <v>150000</v>
      </c>
      <c r="G9" s="25">
        <v>0</v>
      </c>
    </row>
    <row r="10" spans="1:7" s="19" customFormat="1" ht="15">
      <c r="A10" s="79">
        <v>3</v>
      </c>
      <c r="B10" s="113" t="s">
        <v>67</v>
      </c>
      <c r="C10" s="114">
        <v>1</v>
      </c>
      <c r="D10" s="113">
        <v>1000</v>
      </c>
      <c r="E10" s="113">
        <f>C10*D10</f>
        <v>1000</v>
      </c>
      <c r="F10" s="113">
        <f>C10*D10</f>
        <v>1000</v>
      </c>
      <c r="G10" s="89">
        <v>0</v>
      </c>
    </row>
    <row r="11" spans="1:7" s="19" customFormat="1" ht="15">
      <c r="A11" s="79">
        <v>4</v>
      </c>
      <c r="B11" s="113" t="s">
        <v>68</v>
      </c>
      <c r="C11" s="114">
        <v>2</v>
      </c>
      <c r="D11" s="113">
        <v>108000</v>
      </c>
      <c r="E11" s="113">
        <f t="shared" si="0"/>
        <v>216000</v>
      </c>
      <c r="F11" s="113">
        <f t="shared" si="1"/>
        <v>216000</v>
      </c>
      <c r="G11" s="89">
        <v>0</v>
      </c>
    </row>
    <row r="12" spans="1:7" s="19" customFormat="1" ht="15">
      <c r="A12" s="22">
        <v>5</v>
      </c>
      <c r="B12" s="23" t="s">
        <v>24</v>
      </c>
      <c r="C12" s="24">
        <v>1</v>
      </c>
      <c r="D12" s="23">
        <v>115000</v>
      </c>
      <c r="E12" s="23">
        <f t="shared" si="0"/>
        <v>115000</v>
      </c>
      <c r="F12" s="23">
        <f t="shared" si="1"/>
        <v>115000</v>
      </c>
      <c r="G12" s="25">
        <v>0</v>
      </c>
    </row>
    <row r="13" spans="1:7" s="19" customFormat="1" ht="15">
      <c r="A13" s="79">
        <v>6</v>
      </c>
      <c r="B13" s="113" t="s">
        <v>47</v>
      </c>
      <c r="C13" s="114">
        <v>1</v>
      </c>
      <c r="D13" s="113">
        <v>107000</v>
      </c>
      <c r="E13" s="113">
        <f t="shared" si="0"/>
        <v>107000</v>
      </c>
      <c r="F13" s="113">
        <f t="shared" si="1"/>
        <v>107000</v>
      </c>
      <c r="G13" s="89">
        <v>0</v>
      </c>
    </row>
    <row r="14" spans="1:7" s="19" customFormat="1" ht="15">
      <c r="A14" s="79">
        <v>7</v>
      </c>
      <c r="B14" s="113" t="s">
        <v>54</v>
      </c>
      <c r="C14" s="114">
        <v>1</v>
      </c>
      <c r="D14" s="113">
        <v>106000</v>
      </c>
      <c r="E14" s="113">
        <f t="shared" si="0"/>
        <v>106000</v>
      </c>
      <c r="F14" s="113">
        <f t="shared" si="1"/>
        <v>106000</v>
      </c>
      <c r="G14" s="89">
        <v>0</v>
      </c>
    </row>
    <row r="15" spans="1:7" s="19" customFormat="1" ht="15">
      <c r="A15" s="79">
        <v>8</v>
      </c>
      <c r="B15" s="113" t="s">
        <v>48</v>
      </c>
      <c r="C15" s="114">
        <v>1</v>
      </c>
      <c r="D15" s="113">
        <v>110000</v>
      </c>
      <c r="E15" s="113">
        <f t="shared" si="0"/>
        <v>110000</v>
      </c>
      <c r="F15" s="113">
        <f t="shared" si="1"/>
        <v>110000</v>
      </c>
      <c r="G15" s="89">
        <v>0</v>
      </c>
    </row>
    <row r="16" spans="1:7" s="11" customFormat="1" ht="15">
      <c r="A16" s="144" t="s">
        <v>14</v>
      </c>
      <c r="B16" s="145"/>
      <c r="C16" s="145"/>
      <c r="D16" s="145"/>
      <c r="E16" s="26">
        <f>SUM(E8:E15)</f>
        <v>806000</v>
      </c>
      <c r="F16" s="26">
        <f>SUM(F8:F15)</f>
        <v>806000</v>
      </c>
      <c r="G16" s="27">
        <f>SUM(G8:G15)</f>
        <v>0</v>
      </c>
    </row>
    <row r="17" spans="1:10" s="11" customFormat="1" ht="15">
      <c r="A17" s="133" t="s">
        <v>19</v>
      </c>
      <c r="B17" s="134"/>
      <c r="C17" s="134"/>
      <c r="D17" s="134"/>
      <c r="E17" s="134"/>
      <c r="F17" s="134"/>
      <c r="G17" s="135"/>
      <c r="J17" s="11" t="s">
        <v>45</v>
      </c>
    </row>
    <row r="18" spans="1:7" s="11" customFormat="1" ht="25.5">
      <c r="A18" s="22">
        <v>1</v>
      </c>
      <c r="B18" s="73" t="s">
        <v>23</v>
      </c>
      <c r="C18" s="24">
        <v>1</v>
      </c>
      <c r="D18" s="28">
        <v>97300</v>
      </c>
      <c r="E18" s="82">
        <f aca="true" t="shared" si="2" ref="E18:E25">D18*C18</f>
        <v>97300</v>
      </c>
      <c r="F18" s="82">
        <f aca="true" t="shared" si="3" ref="F18:F25">E18</f>
        <v>97300</v>
      </c>
      <c r="G18" s="83">
        <v>0</v>
      </c>
    </row>
    <row r="19" spans="1:7" s="11" customFormat="1" ht="15">
      <c r="A19" s="22">
        <v>2</v>
      </c>
      <c r="B19" s="30" t="s">
        <v>33</v>
      </c>
      <c r="C19" s="31">
        <v>40</v>
      </c>
      <c r="D19" s="32">
        <v>9000</v>
      </c>
      <c r="E19" s="33">
        <f t="shared" si="2"/>
        <v>360000</v>
      </c>
      <c r="F19" s="33">
        <f t="shared" si="3"/>
        <v>360000</v>
      </c>
      <c r="G19" s="34">
        <v>0</v>
      </c>
    </row>
    <row r="20" spans="1:7" s="11" customFormat="1" ht="15">
      <c r="A20" s="79">
        <v>3</v>
      </c>
      <c r="B20" s="115" t="s">
        <v>31</v>
      </c>
      <c r="C20" s="99">
        <v>1</v>
      </c>
      <c r="D20" s="116">
        <v>28000</v>
      </c>
      <c r="E20" s="117">
        <f t="shared" si="2"/>
        <v>28000</v>
      </c>
      <c r="F20" s="117">
        <f t="shared" si="3"/>
        <v>28000</v>
      </c>
      <c r="G20" s="118">
        <v>0</v>
      </c>
    </row>
    <row r="21" spans="1:7" s="11" customFormat="1" ht="15">
      <c r="A21" s="22">
        <v>4</v>
      </c>
      <c r="B21" s="35" t="s">
        <v>24</v>
      </c>
      <c r="C21" s="31">
        <v>2</v>
      </c>
      <c r="D21" s="32">
        <v>80000</v>
      </c>
      <c r="E21" s="33">
        <f t="shared" si="2"/>
        <v>160000</v>
      </c>
      <c r="F21" s="33">
        <f t="shared" si="3"/>
        <v>160000</v>
      </c>
      <c r="G21" s="34">
        <v>0</v>
      </c>
    </row>
    <row r="22" spans="1:7" s="11" customFormat="1" ht="15">
      <c r="A22" s="22">
        <v>5</v>
      </c>
      <c r="B22" s="35" t="s">
        <v>32</v>
      </c>
      <c r="C22" s="31">
        <v>2</v>
      </c>
      <c r="D22" s="32">
        <v>5000</v>
      </c>
      <c r="E22" s="33">
        <f t="shared" si="2"/>
        <v>10000</v>
      </c>
      <c r="F22" s="33">
        <f t="shared" si="3"/>
        <v>10000</v>
      </c>
      <c r="G22" s="34">
        <v>0</v>
      </c>
    </row>
    <row r="23" spans="1:7" s="11" customFormat="1" ht="15">
      <c r="A23" s="22">
        <v>6</v>
      </c>
      <c r="B23" s="35" t="s">
        <v>25</v>
      </c>
      <c r="C23" s="31">
        <v>2</v>
      </c>
      <c r="D23" s="32">
        <v>4500</v>
      </c>
      <c r="E23" s="33">
        <f t="shared" si="2"/>
        <v>9000</v>
      </c>
      <c r="F23" s="33">
        <f t="shared" si="3"/>
        <v>9000</v>
      </c>
      <c r="G23" s="34">
        <v>0</v>
      </c>
    </row>
    <row r="24" spans="1:7" s="11" customFormat="1" ht="26.25">
      <c r="A24" s="22">
        <v>7</v>
      </c>
      <c r="B24" s="30" t="s">
        <v>55</v>
      </c>
      <c r="C24" s="31">
        <v>1</v>
      </c>
      <c r="D24" s="32">
        <v>125000</v>
      </c>
      <c r="E24" s="33">
        <f t="shared" si="2"/>
        <v>125000</v>
      </c>
      <c r="F24" s="33">
        <f t="shared" si="3"/>
        <v>125000</v>
      </c>
      <c r="G24" s="34">
        <v>0</v>
      </c>
    </row>
    <row r="25" spans="1:7" s="11" customFormat="1" ht="26.25">
      <c r="A25" s="22">
        <v>8</v>
      </c>
      <c r="B25" s="30" t="s">
        <v>65</v>
      </c>
      <c r="C25" s="31">
        <v>1</v>
      </c>
      <c r="D25" s="32">
        <v>17600</v>
      </c>
      <c r="E25" s="33">
        <f t="shared" si="2"/>
        <v>17600</v>
      </c>
      <c r="F25" s="33">
        <f t="shared" si="3"/>
        <v>17600</v>
      </c>
      <c r="G25" s="34">
        <v>0</v>
      </c>
    </row>
    <row r="26" spans="1:7" s="11" customFormat="1" ht="15">
      <c r="A26" s="22">
        <v>9</v>
      </c>
      <c r="B26" s="35" t="s">
        <v>36</v>
      </c>
      <c r="C26" s="31">
        <v>32</v>
      </c>
      <c r="D26" s="32">
        <v>1310</v>
      </c>
      <c r="E26" s="33">
        <f>D26*C26</f>
        <v>41920</v>
      </c>
      <c r="F26" s="33">
        <f>E26</f>
        <v>41920</v>
      </c>
      <c r="G26" s="34">
        <v>0</v>
      </c>
    </row>
    <row r="27" spans="1:7" s="11" customFormat="1" ht="15">
      <c r="A27" s="124" t="s">
        <v>20</v>
      </c>
      <c r="B27" s="125"/>
      <c r="C27" s="125"/>
      <c r="D27" s="126"/>
      <c r="E27" s="36">
        <f>SUM(E18:E26)</f>
        <v>848820</v>
      </c>
      <c r="F27" s="36">
        <f>SUM(F18:F26)</f>
        <v>848820</v>
      </c>
      <c r="G27" s="37">
        <f>SUM(G18:G76)</f>
        <v>0</v>
      </c>
    </row>
    <row r="28" spans="1:8" s="13" customFormat="1" ht="15.75">
      <c r="A28" s="154" t="s">
        <v>15</v>
      </c>
      <c r="B28" s="155"/>
      <c r="C28" s="38"/>
      <c r="D28" s="38"/>
      <c r="E28" s="39"/>
      <c r="F28" s="39"/>
      <c r="G28" s="40"/>
      <c r="H28" s="12"/>
    </row>
    <row r="29" spans="1:8" s="13" customFormat="1" ht="25.5">
      <c r="A29" s="106">
        <v>1</v>
      </c>
      <c r="B29" s="73" t="s">
        <v>27</v>
      </c>
      <c r="C29" s="31">
        <v>1</v>
      </c>
      <c r="D29" s="32">
        <v>320000</v>
      </c>
      <c r="E29" s="41">
        <f>C29*D29</f>
        <v>320000</v>
      </c>
      <c r="F29" s="41">
        <f>C29*D29</f>
        <v>320000</v>
      </c>
      <c r="G29" s="74">
        <v>0</v>
      </c>
      <c r="H29" s="12"/>
    </row>
    <row r="30" spans="1:8" s="13" customFormat="1" ht="15.75">
      <c r="A30" s="42">
        <v>2</v>
      </c>
      <c r="B30" s="43" t="s">
        <v>26</v>
      </c>
      <c r="C30" s="44">
        <v>26</v>
      </c>
      <c r="D30" s="32">
        <v>3847</v>
      </c>
      <c r="E30" s="41">
        <f aca="true" t="shared" si="4" ref="E30:E41">C30*D30</f>
        <v>100022</v>
      </c>
      <c r="F30" s="41">
        <f aca="true" t="shared" si="5" ref="F30:F41">C30*D30</f>
        <v>100022</v>
      </c>
      <c r="G30" s="45">
        <v>0</v>
      </c>
      <c r="H30" s="12"/>
    </row>
    <row r="31" spans="1:8" s="13" customFormat="1" ht="15.75">
      <c r="A31" s="42">
        <v>3</v>
      </c>
      <c r="B31" s="43" t="s">
        <v>49</v>
      </c>
      <c r="C31" s="44">
        <v>1</v>
      </c>
      <c r="D31" s="32">
        <v>10000</v>
      </c>
      <c r="E31" s="41">
        <f t="shared" si="4"/>
        <v>10000</v>
      </c>
      <c r="F31" s="41">
        <f t="shared" si="5"/>
        <v>10000</v>
      </c>
      <c r="G31" s="45">
        <v>0</v>
      </c>
      <c r="H31" s="12"/>
    </row>
    <row r="32" spans="1:8" s="13" customFormat="1" ht="15.75">
      <c r="A32" s="42">
        <v>4</v>
      </c>
      <c r="B32" s="43" t="s">
        <v>50</v>
      </c>
      <c r="C32" s="44">
        <v>1</v>
      </c>
      <c r="D32" s="32">
        <v>70000</v>
      </c>
      <c r="E32" s="41">
        <f t="shared" si="4"/>
        <v>70000</v>
      </c>
      <c r="F32" s="41">
        <f t="shared" si="5"/>
        <v>70000</v>
      </c>
      <c r="G32" s="45">
        <v>0</v>
      </c>
      <c r="H32" s="12"/>
    </row>
    <row r="33" spans="1:8" s="13" customFormat="1" ht="15.75">
      <c r="A33" s="42">
        <v>5</v>
      </c>
      <c r="B33" s="43" t="s">
        <v>51</v>
      </c>
      <c r="C33" s="44">
        <v>1</v>
      </c>
      <c r="D33" s="32">
        <v>5000</v>
      </c>
      <c r="E33" s="41">
        <f t="shared" si="4"/>
        <v>5000</v>
      </c>
      <c r="F33" s="41">
        <f t="shared" si="5"/>
        <v>5000</v>
      </c>
      <c r="G33" s="45">
        <v>0</v>
      </c>
      <c r="H33" s="12"/>
    </row>
    <row r="34" spans="1:8" s="13" customFormat="1" ht="15.75">
      <c r="A34" s="42">
        <v>6</v>
      </c>
      <c r="B34" s="43" t="s">
        <v>52</v>
      </c>
      <c r="C34" s="44">
        <v>2</v>
      </c>
      <c r="D34" s="32">
        <v>4200</v>
      </c>
      <c r="E34" s="41">
        <f t="shared" si="4"/>
        <v>8400</v>
      </c>
      <c r="F34" s="41">
        <f t="shared" si="5"/>
        <v>8400</v>
      </c>
      <c r="G34" s="45">
        <v>0</v>
      </c>
      <c r="H34" s="12"/>
    </row>
    <row r="35" spans="1:8" s="13" customFormat="1" ht="25.5">
      <c r="A35" s="42">
        <v>7</v>
      </c>
      <c r="B35" s="43" t="s">
        <v>58</v>
      </c>
      <c r="C35" s="44">
        <v>1</v>
      </c>
      <c r="D35" s="32">
        <v>23400</v>
      </c>
      <c r="E35" s="41">
        <f t="shared" si="4"/>
        <v>23400</v>
      </c>
      <c r="F35" s="41">
        <f t="shared" si="5"/>
        <v>23400</v>
      </c>
      <c r="G35" s="45">
        <v>0</v>
      </c>
      <c r="H35" s="12"/>
    </row>
    <row r="36" spans="1:8" s="13" customFormat="1" ht="15.75">
      <c r="A36" s="42">
        <v>8</v>
      </c>
      <c r="B36" s="43" t="s">
        <v>66</v>
      </c>
      <c r="C36" s="44">
        <v>1</v>
      </c>
      <c r="D36" s="32">
        <v>22000</v>
      </c>
      <c r="E36" s="41">
        <f t="shared" si="4"/>
        <v>22000</v>
      </c>
      <c r="F36" s="41">
        <f t="shared" si="5"/>
        <v>22000</v>
      </c>
      <c r="G36" s="45">
        <v>0</v>
      </c>
      <c r="H36" s="12"/>
    </row>
    <row r="37" spans="1:8" s="13" customFormat="1" ht="15.75">
      <c r="A37" s="42">
        <v>9</v>
      </c>
      <c r="B37" s="43" t="s">
        <v>69</v>
      </c>
      <c r="C37" s="44">
        <v>1</v>
      </c>
      <c r="D37" s="32">
        <v>34000</v>
      </c>
      <c r="E37" s="41">
        <f t="shared" si="4"/>
        <v>34000</v>
      </c>
      <c r="F37" s="41">
        <f t="shared" si="5"/>
        <v>34000</v>
      </c>
      <c r="G37" s="45">
        <v>0</v>
      </c>
      <c r="H37" s="12"/>
    </row>
    <row r="38" spans="1:8" s="13" customFormat="1" ht="25.5">
      <c r="A38" s="42">
        <v>10</v>
      </c>
      <c r="B38" s="43" t="s">
        <v>71</v>
      </c>
      <c r="C38" s="44">
        <v>1</v>
      </c>
      <c r="D38" s="32">
        <v>110000</v>
      </c>
      <c r="E38" s="41">
        <f t="shared" si="4"/>
        <v>110000</v>
      </c>
      <c r="F38" s="41">
        <f t="shared" si="5"/>
        <v>110000</v>
      </c>
      <c r="G38" s="45">
        <v>0</v>
      </c>
      <c r="H38" s="12"/>
    </row>
    <row r="39" spans="1:8" s="13" customFormat="1" ht="15.75">
      <c r="A39" s="42">
        <v>11</v>
      </c>
      <c r="B39" s="43" t="s">
        <v>53</v>
      </c>
      <c r="C39" s="44">
        <v>1</v>
      </c>
      <c r="D39" s="32">
        <v>40000</v>
      </c>
      <c r="E39" s="41">
        <f>C39*D39</f>
        <v>40000</v>
      </c>
      <c r="F39" s="41">
        <f>C39*D39</f>
        <v>40000</v>
      </c>
      <c r="G39" s="45">
        <v>0</v>
      </c>
      <c r="H39" s="12"/>
    </row>
    <row r="40" spans="1:8" s="13" customFormat="1" ht="25.5">
      <c r="A40" s="42">
        <v>12</v>
      </c>
      <c r="B40" s="43" t="s">
        <v>75</v>
      </c>
      <c r="C40" s="44">
        <v>1</v>
      </c>
      <c r="D40" s="32">
        <v>23800</v>
      </c>
      <c r="E40" s="41">
        <f>C40*D40</f>
        <v>23800</v>
      </c>
      <c r="F40" s="41">
        <f>C40*D40</f>
        <v>23800</v>
      </c>
      <c r="G40" s="45">
        <v>0</v>
      </c>
      <c r="H40" s="12"/>
    </row>
    <row r="41" spans="1:8" s="13" customFormat="1" ht="15.75">
      <c r="A41" s="42">
        <v>13</v>
      </c>
      <c r="B41" s="43" t="s">
        <v>74</v>
      </c>
      <c r="C41" s="44">
        <v>1</v>
      </c>
      <c r="D41" s="32">
        <v>4000</v>
      </c>
      <c r="E41" s="41">
        <f t="shared" si="4"/>
        <v>4000</v>
      </c>
      <c r="F41" s="41">
        <f t="shared" si="5"/>
        <v>4000</v>
      </c>
      <c r="G41" s="45">
        <v>0</v>
      </c>
      <c r="H41" s="12"/>
    </row>
    <row r="42" spans="1:8" s="13" customFormat="1" ht="25.5">
      <c r="A42" s="42">
        <v>14</v>
      </c>
      <c r="B42" s="43" t="s">
        <v>77</v>
      </c>
      <c r="C42" s="44">
        <v>1</v>
      </c>
      <c r="D42" s="32">
        <v>11000</v>
      </c>
      <c r="E42" s="41">
        <f aca="true" t="shared" si="6" ref="E42:E47">C42*D42</f>
        <v>11000</v>
      </c>
      <c r="F42" s="41">
        <f aca="true" t="shared" si="7" ref="F42:F47">C42*D42</f>
        <v>11000</v>
      </c>
      <c r="G42" s="45">
        <v>0</v>
      </c>
      <c r="H42" s="12"/>
    </row>
    <row r="43" spans="1:8" s="13" customFormat="1" ht="15.75">
      <c r="A43" s="100">
        <v>15</v>
      </c>
      <c r="B43" s="95" t="s">
        <v>80</v>
      </c>
      <c r="C43" s="96">
        <v>1</v>
      </c>
      <c r="D43" s="97">
        <v>128360</v>
      </c>
      <c r="E43" s="101">
        <f t="shared" si="6"/>
        <v>128360</v>
      </c>
      <c r="F43" s="101">
        <f t="shared" si="7"/>
        <v>128360</v>
      </c>
      <c r="G43" s="98">
        <v>0</v>
      </c>
      <c r="H43" s="12"/>
    </row>
    <row r="44" spans="1:8" s="13" customFormat="1" ht="15.75">
      <c r="A44" s="100">
        <v>16</v>
      </c>
      <c r="B44" s="95" t="s">
        <v>81</v>
      </c>
      <c r="C44" s="96">
        <v>1</v>
      </c>
      <c r="D44" s="97">
        <v>129188</v>
      </c>
      <c r="E44" s="101">
        <f t="shared" si="6"/>
        <v>129188</v>
      </c>
      <c r="F44" s="101">
        <f t="shared" si="7"/>
        <v>129188</v>
      </c>
      <c r="G44" s="98">
        <v>0</v>
      </c>
      <c r="H44" s="12"/>
    </row>
    <row r="45" spans="1:8" s="13" customFormat="1" ht="25.5">
      <c r="A45" s="100">
        <v>17</v>
      </c>
      <c r="B45" s="95" t="s">
        <v>82</v>
      </c>
      <c r="C45" s="96">
        <v>1</v>
      </c>
      <c r="D45" s="97">
        <v>99973</v>
      </c>
      <c r="E45" s="101">
        <f t="shared" si="6"/>
        <v>99973</v>
      </c>
      <c r="F45" s="101">
        <f t="shared" si="7"/>
        <v>99973</v>
      </c>
      <c r="G45" s="98">
        <v>0</v>
      </c>
      <c r="H45" s="12"/>
    </row>
    <row r="46" spans="1:8" s="13" customFormat="1" ht="15.75">
      <c r="A46" s="100">
        <v>18</v>
      </c>
      <c r="B46" s="95" t="s">
        <v>83</v>
      </c>
      <c r="C46" s="96">
        <v>1</v>
      </c>
      <c r="D46" s="97">
        <v>128360</v>
      </c>
      <c r="E46" s="101">
        <f t="shared" si="6"/>
        <v>128360</v>
      </c>
      <c r="F46" s="101">
        <f t="shared" si="7"/>
        <v>128360</v>
      </c>
      <c r="G46" s="98">
        <v>0</v>
      </c>
      <c r="H46" s="12"/>
    </row>
    <row r="47" spans="1:8" s="13" customFormat="1" ht="25.5">
      <c r="A47" s="100">
        <v>19</v>
      </c>
      <c r="B47" s="95" t="s">
        <v>84</v>
      </c>
      <c r="C47" s="99">
        <v>1</v>
      </c>
      <c r="D47" s="97">
        <v>140581</v>
      </c>
      <c r="E47" s="101">
        <f t="shared" si="6"/>
        <v>140581</v>
      </c>
      <c r="F47" s="101">
        <f t="shared" si="7"/>
        <v>140581</v>
      </c>
      <c r="G47" s="98">
        <v>0</v>
      </c>
      <c r="H47" s="12"/>
    </row>
    <row r="48" spans="1:8" s="13" customFormat="1" ht="15.75">
      <c r="A48" s="124" t="s">
        <v>16</v>
      </c>
      <c r="B48" s="125"/>
      <c r="C48" s="125"/>
      <c r="D48" s="126"/>
      <c r="E48" s="46">
        <f>SUM(E29:E47)</f>
        <v>1408084</v>
      </c>
      <c r="F48" s="46">
        <f>SUM(F29:F47)</f>
        <v>1408084</v>
      </c>
      <c r="G48" s="47">
        <f>SUM(G29:G47)</f>
        <v>0</v>
      </c>
      <c r="H48" s="12"/>
    </row>
    <row r="49" spans="1:8" s="13" customFormat="1" ht="15.75">
      <c r="A49" s="127" t="s">
        <v>41</v>
      </c>
      <c r="B49" s="128"/>
      <c r="C49" s="128"/>
      <c r="D49" s="128"/>
      <c r="E49" s="128"/>
      <c r="F49" s="128"/>
      <c r="G49" s="129"/>
      <c r="H49" s="12"/>
    </row>
    <row r="50" spans="1:8" s="13" customFormat="1" ht="15.75">
      <c r="A50" s="107">
        <v>1</v>
      </c>
      <c r="B50" s="49" t="s">
        <v>43</v>
      </c>
      <c r="C50" s="48">
        <v>1</v>
      </c>
      <c r="D50" s="50">
        <v>8900</v>
      </c>
      <c r="E50" s="51">
        <f>C50*D50</f>
        <v>8900</v>
      </c>
      <c r="F50" s="51">
        <f>E50</f>
        <v>8900</v>
      </c>
      <c r="G50" s="108">
        <v>0</v>
      </c>
      <c r="H50" s="12"/>
    </row>
    <row r="51" spans="1:8" s="13" customFormat="1" ht="26.25">
      <c r="A51" s="107">
        <v>2</v>
      </c>
      <c r="B51" s="52" t="s">
        <v>44</v>
      </c>
      <c r="C51" s="48">
        <v>1</v>
      </c>
      <c r="D51" s="50">
        <v>15000</v>
      </c>
      <c r="E51" s="51">
        <f>C51*D51</f>
        <v>15000</v>
      </c>
      <c r="F51" s="51">
        <f>E51</f>
        <v>15000</v>
      </c>
      <c r="G51" s="108">
        <v>0</v>
      </c>
      <c r="H51" s="12"/>
    </row>
    <row r="52" spans="1:8" s="13" customFormat="1" ht="15.75">
      <c r="A52" s="130" t="s">
        <v>42</v>
      </c>
      <c r="B52" s="131"/>
      <c r="C52" s="131"/>
      <c r="D52" s="132"/>
      <c r="E52" s="53">
        <f>SUM(E50:E51)</f>
        <v>23900</v>
      </c>
      <c r="F52" s="53">
        <f>SUM(F50:F51)</f>
        <v>23900</v>
      </c>
      <c r="G52" s="60">
        <f>SUM(G50:G51)</f>
        <v>0</v>
      </c>
      <c r="H52" s="12"/>
    </row>
    <row r="53" spans="1:8" s="13" customFormat="1" ht="15.75">
      <c r="A53" s="127" t="s">
        <v>59</v>
      </c>
      <c r="B53" s="128"/>
      <c r="C53" s="128"/>
      <c r="D53" s="128"/>
      <c r="E53" s="128"/>
      <c r="F53" s="128"/>
      <c r="G53" s="129"/>
      <c r="H53" s="12"/>
    </row>
    <row r="54" spans="1:8" s="13" customFormat="1" ht="15.75">
      <c r="A54" s="107">
        <v>1</v>
      </c>
      <c r="B54" s="76" t="s">
        <v>61</v>
      </c>
      <c r="C54" s="48">
        <v>1</v>
      </c>
      <c r="D54" s="77">
        <v>60673</v>
      </c>
      <c r="E54" s="51">
        <f>G54</f>
        <v>60673</v>
      </c>
      <c r="F54" s="78">
        <v>0</v>
      </c>
      <c r="G54" s="108">
        <f>D54*C54</f>
        <v>60673</v>
      </c>
      <c r="H54" s="12"/>
    </row>
    <row r="55" spans="1:8" s="13" customFormat="1" ht="15.75">
      <c r="A55" s="107">
        <v>2</v>
      </c>
      <c r="B55" s="76" t="s">
        <v>62</v>
      </c>
      <c r="C55" s="48">
        <v>5</v>
      </c>
      <c r="D55" s="77">
        <v>6906</v>
      </c>
      <c r="E55" s="51">
        <f>G55</f>
        <v>34530</v>
      </c>
      <c r="F55" s="78">
        <v>0</v>
      </c>
      <c r="G55" s="108">
        <f>D55*C55</f>
        <v>34530</v>
      </c>
      <c r="H55" s="12"/>
    </row>
    <row r="56" spans="1:8" s="13" customFormat="1" ht="15.75">
      <c r="A56" s="107">
        <v>3</v>
      </c>
      <c r="B56" s="76" t="s">
        <v>63</v>
      </c>
      <c r="C56" s="48">
        <v>1</v>
      </c>
      <c r="D56" s="77">
        <v>7000</v>
      </c>
      <c r="E56" s="51">
        <f>G56</f>
        <v>7000</v>
      </c>
      <c r="F56" s="78">
        <v>0</v>
      </c>
      <c r="G56" s="108">
        <f>D56*C56</f>
        <v>7000</v>
      </c>
      <c r="H56" s="12"/>
    </row>
    <row r="57" spans="1:8" s="13" customFormat="1" ht="15.75">
      <c r="A57" s="107">
        <v>4</v>
      </c>
      <c r="B57" s="76" t="s">
        <v>64</v>
      </c>
      <c r="C57" s="48">
        <v>1</v>
      </c>
      <c r="D57" s="77">
        <v>4797</v>
      </c>
      <c r="E57" s="51">
        <f>G57</f>
        <v>4797</v>
      </c>
      <c r="F57" s="78">
        <v>0</v>
      </c>
      <c r="G57" s="108">
        <f>D57*C57</f>
        <v>4797</v>
      </c>
      <c r="H57" s="12"/>
    </row>
    <row r="58" spans="1:8" s="13" customFormat="1" ht="26.25">
      <c r="A58" s="109">
        <v>5</v>
      </c>
      <c r="B58" s="90" t="s">
        <v>79</v>
      </c>
      <c r="C58" s="91">
        <v>1</v>
      </c>
      <c r="D58" s="92">
        <v>110000</v>
      </c>
      <c r="E58" s="93">
        <f>D58</f>
        <v>110000</v>
      </c>
      <c r="F58" s="94">
        <f>D58</f>
        <v>110000</v>
      </c>
      <c r="G58" s="110">
        <v>0</v>
      </c>
      <c r="H58" s="12"/>
    </row>
    <row r="59" spans="1:8" s="13" customFormat="1" ht="15.75">
      <c r="A59" s="130" t="s">
        <v>60</v>
      </c>
      <c r="B59" s="131"/>
      <c r="C59" s="131"/>
      <c r="D59" s="132"/>
      <c r="E59" s="75">
        <f>SUM(E54:E58)</f>
        <v>217000</v>
      </c>
      <c r="F59" s="75">
        <f>SUM(F54:F58)</f>
        <v>110000</v>
      </c>
      <c r="G59" s="111">
        <f>SUM(G54:G58)</f>
        <v>107000</v>
      </c>
      <c r="H59" s="12"/>
    </row>
    <row r="60" spans="1:8" s="13" customFormat="1" ht="15.75">
      <c r="A60" s="121" t="s">
        <v>21</v>
      </c>
      <c r="B60" s="122"/>
      <c r="C60" s="122"/>
      <c r="D60" s="122"/>
      <c r="E60" s="122"/>
      <c r="F60" s="122"/>
      <c r="G60" s="123"/>
      <c r="H60" s="12"/>
    </row>
    <row r="61" spans="1:8" s="13" customFormat="1" ht="15.75">
      <c r="A61" s="29">
        <v>1</v>
      </c>
      <c r="B61" s="54" t="s">
        <v>25</v>
      </c>
      <c r="C61" s="55">
        <v>2</v>
      </c>
      <c r="D61" s="56">
        <v>5750</v>
      </c>
      <c r="E61" s="56">
        <f aca="true" t="shared" si="8" ref="E61:E67">C61*D61</f>
        <v>11500</v>
      </c>
      <c r="F61" s="56">
        <f aca="true" t="shared" si="9" ref="F61:F67">E61</f>
        <v>11500</v>
      </c>
      <c r="G61" s="112">
        <v>0</v>
      </c>
      <c r="H61" s="12"/>
    </row>
    <row r="62" spans="1:8" s="13" customFormat="1" ht="15.75">
      <c r="A62" s="29">
        <v>2</v>
      </c>
      <c r="B62" s="54" t="s">
        <v>37</v>
      </c>
      <c r="C62" s="55">
        <v>1</v>
      </c>
      <c r="D62" s="57">
        <v>4900</v>
      </c>
      <c r="E62" s="56">
        <f t="shared" si="8"/>
        <v>4900</v>
      </c>
      <c r="F62" s="56">
        <f t="shared" si="9"/>
        <v>4900</v>
      </c>
      <c r="G62" s="112">
        <v>0</v>
      </c>
      <c r="H62" s="12"/>
    </row>
    <row r="63" spans="1:8" s="13" customFormat="1" ht="15.75">
      <c r="A63" s="29">
        <v>3</v>
      </c>
      <c r="B63" s="54" t="s">
        <v>38</v>
      </c>
      <c r="C63" s="55">
        <v>1</v>
      </c>
      <c r="D63" s="57">
        <v>22000</v>
      </c>
      <c r="E63" s="56">
        <f t="shared" si="8"/>
        <v>22000</v>
      </c>
      <c r="F63" s="56">
        <f t="shared" si="9"/>
        <v>22000</v>
      </c>
      <c r="G63" s="112">
        <v>0</v>
      </c>
      <c r="H63" s="12"/>
    </row>
    <row r="64" spans="1:8" s="13" customFormat="1" ht="15.75">
      <c r="A64" s="29">
        <v>4</v>
      </c>
      <c r="B64" s="54" t="s">
        <v>39</v>
      </c>
      <c r="C64" s="55">
        <v>4</v>
      </c>
      <c r="D64" s="57">
        <v>2600</v>
      </c>
      <c r="E64" s="56">
        <f t="shared" si="8"/>
        <v>10400</v>
      </c>
      <c r="F64" s="56">
        <f t="shared" si="9"/>
        <v>10400</v>
      </c>
      <c r="G64" s="112">
        <v>0</v>
      </c>
      <c r="H64" s="12"/>
    </row>
    <row r="65" spans="1:8" s="13" customFormat="1" ht="15.75">
      <c r="A65" s="102">
        <v>5</v>
      </c>
      <c r="B65" s="103" t="s">
        <v>85</v>
      </c>
      <c r="C65" s="104">
        <v>1</v>
      </c>
      <c r="D65" s="105">
        <v>6200</v>
      </c>
      <c r="E65" s="93">
        <f t="shared" si="8"/>
        <v>6200</v>
      </c>
      <c r="F65" s="93">
        <f t="shared" si="9"/>
        <v>6200</v>
      </c>
      <c r="G65" s="110">
        <v>0</v>
      </c>
      <c r="H65" s="12"/>
    </row>
    <row r="66" spans="1:8" s="13" customFormat="1" ht="15.75">
      <c r="A66" s="102">
        <v>6</v>
      </c>
      <c r="B66" s="103" t="s">
        <v>86</v>
      </c>
      <c r="C66" s="104">
        <v>1</v>
      </c>
      <c r="D66" s="105">
        <v>6300</v>
      </c>
      <c r="E66" s="93">
        <f t="shared" si="8"/>
        <v>6300</v>
      </c>
      <c r="F66" s="93">
        <f t="shared" si="9"/>
        <v>6300</v>
      </c>
      <c r="G66" s="110">
        <v>0</v>
      </c>
      <c r="H66" s="12"/>
    </row>
    <row r="67" spans="1:8" s="13" customFormat="1" ht="15.75">
      <c r="A67" s="29">
        <v>7</v>
      </c>
      <c r="B67" s="54" t="s">
        <v>40</v>
      </c>
      <c r="C67" s="58">
        <v>1</v>
      </c>
      <c r="D67" s="59">
        <v>3600</v>
      </c>
      <c r="E67" s="56">
        <f t="shared" si="8"/>
        <v>3600</v>
      </c>
      <c r="F67" s="56">
        <f t="shared" si="9"/>
        <v>3600</v>
      </c>
      <c r="G67" s="25">
        <v>0</v>
      </c>
      <c r="H67" s="12"/>
    </row>
    <row r="68" spans="1:8" s="13" customFormat="1" ht="15.75">
      <c r="A68" s="148" t="s">
        <v>22</v>
      </c>
      <c r="B68" s="149"/>
      <c r="C68" s="149"/>
      <c r="D68" s="150"/>
      <c r="E68" s="53">
        <f>SUM(E61:E67)</f>
        <v>64900</v>
      </c>
      <c r="F68" s="53">
        <f>SUM(F61:F67)</f>
        <v>64900</v>
      </c>
      <c r="G68" s="60">
        <f>SUM(G67:G67)</f>
        <v>0</v>
      </c>
      <c r="H68" s="12"/>
    </row>
    <row r="69" spans="1:7" s="20" customFormat="1" ht="15">
      <c r="A69" s="133" t="s">
        <v>12</v>
      </c>
      <c r="B69" s="134"/>
      <c r="C69" s="134"/>
      <c r="D69" s="134"/>
      <c r="E69" s="134"/>
      <c r="F69" s="134"/>
      <c r="G69" s="135"/>
    </row>
    <row r="70" spans="1:7" s="19" customFormat="1" ht="15">
      <c r="A70" s="22">
        <v>1</v>
      </c>
      <c r="B70" s="61" t="s">
        <v>29</v>
      </c>
      <c r="C70" s="62">
        <v>4</v>
      </c>
      <c r="D70" s="63">
        <v>244000</v>
      </c>
      <c r="E70" s="64">
        <f aca="true" t="shared" si="10" ref="E70:E75">C70*D70</f>
        <v>976000</v>
      </c>
      <c r="F70" s="65">
        <f aca="true" t="shared" si="11" ref="F70:F75">C70*D70</f>
        <v>976000</v>
      </c>
      <c r="G70" s="25">
        <v>0</v>
      </c>
    </row>
    <row r="71" spans="1:7" s="19" customFormat="1" ht="15">
      <c r="A71" s="22">
        <v>2</v>
      </c>
      <c r="B71" s="61" t="s">
        <v>57</v>
      </c>
      <c r="C71" s="62">
        <v>1</v>
      </c>
      <c r="D71" s="63">
        <v>170000</v>
      </c>
      <c r="E71" s="64">
        <f t="shared" si="10"/>
        <v>170000</v>
      </c>
      <c r="F71" s="65">
        <f t="shared" si="11"/>
        <v>170000</v>
      </c>
      <c r="G71" s="25">
        <v>0</v>
      </c>
    </row>
    <row r="72" spans="1:7" s="19" customFormat="1" ht="38.25">
      <c r="A72" s="22">
        <v>3</v>
      </c>
      <c r="B72" s="61" t="s">
        <v>56</v>
      </c>
      <c r="C72" s="62">
        <v>1</v>
      </c>
      <c r="D72" s="63">
        <v>4783089</v>
      </c>
      <c r="E72" s="64">
        <f t="shared" si="10"/>
        <v>4783089</v>
      </c>
      <c r="F72" s="65">
        <f t="shared" si="11"/>
        <v>4783089</v>
      </c>
      <c r="G72" s="25">
        <v>0</v>
      </c>
    </row>
    <row r="73" spans="1:7" s="19" customFormat="1" ht="25.5">
      <c r="A73" s="22">
        <v>4</v>
      </c>
      <c r="B73" s="73" t="s">
        <v>70</v>
      </c>
      <c r="C73" s="24">
        <v>2</v>
      </c>
      <c r="D73" s="23">
        <v>106000</v>
      </c>
      <c r="E73" s="23">
        <f t="shared" si="10"/>
        <v>212000</v>
      </c>
      <c r="F73" s="23">
        <f t="shared" si="11"/>
        <v>212000</v>
      </c>
      <c r="G73" s="25">
        <v>0</v>
      </c>
    </row>
    <row r="74" spans="1:7" s="19" customFormat="1" ht="15">
      <c r="A74" s="22">
        <v>5</v>
      </c>
      <c r="B74" s="73" t="s">
        <v>72</v>
      </c>
      <c r="C74" s="24">
        <v>1</v>
      </c>
      <c r="D74" s="80">
        <v>265000</v>
      </c>
      <c r="E74" s="23">
        <f t="shared" si="10"/>
        <v>265000</v>
      </c>
      <c r="F74" s="23">
        <f t="shared" si="11"/>
        <v>265000</v>
      </c>
      <c r="G74" s="25">
        <v>0</v>
      </c>
    </row>
    <row r="75" spans="1:7" s="19" customFormat="1" ht="15">
      <c r="A75" s="79">
        <v>6</v>
      </c>
      <c r="B75" s="84" t="s">
        <v>34</v>
      </c>
      <c r="C75" s="85">
        <v>10</v>
      </c>
      <c r="D75" s="86">
        <v>100</v>
      </c>
      <c r="E75" s="87">
        <f t="shared" si="10"/>
        <v>1000</v>
      </c>
      <c r="F75" s="88">
        <f t="shared" si="11"/>
        <v>1000</v>
      </c>
      <c r="G75" s="89">
        <v>0</v>
      </c>
    </row>
    <row r="76" spans="1:7" s="19" customFormat="1" ht="25.5">
      <c r="A76" s="22">
        <v>7</v>
      </c>
      <c r="B76" s="30" t="s">
        <v>73</v>
      </c>
      <c r="C76" s="31">
        <v>1</v>
      </c>
      <c r="D76" s="32">
        <v>32260</v>
      </c>
      <c r="E76" s="33">
        <f>D76*C76</f>
        <v>32260</v>
      </c>
      <c r="F76" s="33">
        <f>E76</f>
        <v>32260</v>
      </c>
      <c r="G76" s="34">
        <v>0</v>
      </c>
    </row>
    <row r="77" spans="1:7" s="19" customFormat="1" ht="15">
      <c r="A77" s="151" t="s">
        <v>13</v>
      </c>
      <c r="B77" s="152"/>
      <c r="C77" s="152"/>
      <c r="D77" s="152"/>
      <c r="E77" s="53">
        <f>SUM(E70:E76)</f>
        <v>6439349</v>
      </c>
      <c r="F77" s="53">
        <f>SUM(F70:F76)</f>
        <v>6439349</v>
      </c>
      <c r="G77" s="60">
        <f>SUM(G70:G76)</f>
        <v>0</v>
      </c>
    </row>
    <row r="78" spans="1:7" s="19" customFormat="1" ht="15">
      <c r="A78" s="133" t="s">
        <v>76</v>
      </c>
      <c r="B78" s="134"/>
      <c r="C78" s="134"/>
      <c r="D78" s="134"/>
      <c r="E78" s="134"/>
      <c r="F78" s="134"/>
      <c r="G78" s="135"/>
    </row>
    <row r="79" spans="1:7" s="19" customFormat="1" ht="15">
      <c r="A79" s="22"/>
      <c r="B79" s="66"/>
      <c r="C79" s="24">
        <v>0</v>
      </c>
      <c r="D79" s="24">
        <v>0</v>
      </c>
      <c r="E79" s="28">
        <f>D79*C79</f>
        <v>0</v>
      </c>
      <c r="F79" s="28">
        <f>C79*D79</f>
        <v>0</v>
      </c>
      <c r="G79" s="67">
        <v>0</v>
      </c>
    </row>
    <row r="80" spans="1:7" s="19" customFormat="1" ht="15.75" thickBot="1">
      <c r="A80" s="159" t="s">
        <v>78</v>
      </c>
      <c r="B80" s="160"/>
      <c r="C80" s="160"/>
      <c r="D80" s="160"/>
      <c r="E80" s="68">
        <v>0</v>
      </c>
      <c r="F80" s="68">
        <v>0</v>
      </c>
      <c r="G80" s="69">
        <v>0</v>
      </c>
    </row>
    <row r="81" spans="1:7" s="19" customFormat="1" ht="15">
      <c r="A81" s="133" t="s">
        <v>18</v>
      </c>
      <c r="B81" s="134"/>
      <c r="C81" s="134"/>
      <c r="D81" s="134"/>
      <c r="E81" s="134"/>
      <c r="F81" s="134"/>
      <c r="G81" s="135"/>
    </row>
    <row r="82" spans="1:8" s="19" customFormat="1" ht="15">
      <c r="A82" s="22"/>
      <c r="B82" s="66"/>
      <c r="C82" s="24">
        <v>0</v>
      </c>
      <c r="D82" s="24">
        <v>0</v>
      </c>
      <c r="E82" s="28">
        <f>D82*C82</f>
        <v>0</v>
      </c>
      <c r="F82" s="28">
        <f>C82*D82</f>
        <v>0</v>
      </c>
      <c r="G82" s="67">
        <v>0</v>
      </c>
      <c r="H82" s="21"/>
    </row>
    <row r="83" spans="1:7" s="19" customFormat="1" ht="15.75" thickBot="1">
      <c r="A83" s="159" t="s">
        <v>17</v>
      </c>
      <c r="B83" s="160"/>
      <c r="C83" s="160"/>
      <c r="D83" s="160"/>
      <c r="E83" s="68">
        <f>SUM(E82:E82)</f>
        <v>0</v>
      </c>
      <c r="F83" s="68">
        <f>SUM(F82:F82)</f>
        <v>0</v>
      </c>
      <c r="G83" s="69">
        <f>G82</f>
        <v>0</v>
      </c>
    </row>
    <row r="84" spans="1:7" s="19" customFormat="1" ht="16.5" thickBot="1">
      <c r="A84" s="156" t="s">
        <v>2</v>
      </c>
      <c r="B84" s="157"/>
      <c r="C84" s="157"/>
      <c r="D84" s="158"/>
      <c r="E84" s="70">
        <f>E16+E27+E48+E68+E77+E83+E52+E80</f>
        <v>9591053</v>
      </c>
      <c r="F84" s="70">
        <f>F16+F27+F48+F68+F77+F83+F52+F80</f>
        <v>9591053</v>
      </c>
      <c r="G84" s="70">
        <f>G16+G27+G48+G68+G77+G83</f>
        <v>0</v>
      </c>
    </row>
    <row r="91" ht="15">
      <c r="B91" s="161" t="s">
        <v>88</v>
      </c>
    </row>
    <row r="92" spans="2:7" ht="15">
      <c r="B92" s="161"/>
      <c r="C92" s="10"/>
      <c r="D92" s="9"/>
      <c r="E92" s="9"/>
      <c r="F92" s="9"/>
      <c r="G92" s="9"/>
    </row>
    <row r="93" spans="2:7" ht="15">
      <c r="B93" s="161" t="s">
        <v>89</v>
      </c>
      <c r="C93" s="14" t="s">
        <v>90</v>
      </c>
      <c r="D93" s="153"/>
      <c r="E93" s="153"/>
      <c r="F93" s="153"/>
      <c r="G93" s="153"/>
    </row>
    <row r="94" spans="2:7" ht="14.25">
      <c r="B94" s="9"/>
      <c r="C94" s="14"/>
      <c r="D94" s="14"/>
      <c r="E94" s="14"/>
      <c r="F94" s="14"/>
      <c r="G94" s="9"/>
    </row>
    <row r="95" spans="2:8" ht="14.25">
      <c r="B95" s="9"/>
      <c r="C95" s="14"/>
      <c r="D95" s="153"/>
      <c r="E95" s="153"/>
      <c r="F95" s="14"/>
      <c r="G95" s="9"/>
      <c r="H95" s="9"/>
    </row>
    <row r="96" spans="2:8" ht="14.25">
      <c r="B96" s="9"/>
      <c r="C96" s="14"/>
      <c r="D96" s="14"/>
      <c r="E96" s="14"/>
      <c r="F96" s="14"/>
      <c r="G96" s="9"/>
      <c r="H96" s="9"/>
    </row>
    <row r="97" spans="2:8" ht="14.25">
      <c r="B97" s="9"/>
      <c r="C97" s="14"/>
      <c r="D97" s="15"/>
      <c r="E97" s="15"/>
      <c r="F97" s="15"/>
      <c r="G97" s="9"/>
      <c r="H97" s="9"/>
    </row>
    <row r="98" spans="2:8" ht="14.25">
      <c r="B98" s="9"/>
      <c r="C98" s="14"/>
      <c r="D98" s="14"/>
      <c r="E98" s="14"/>
      <c r="F98" s="14"/>
      <c r="G98" s="9"/>
      <c r="H98" s="9"/>
    </row>
    <row r="99" spans="2:8" ht="14.25">
      <c r="B99" s="9"/>
      <c r="C99" s="14"/>
      <c r="D99" s="136"/>
      <c r="E99" s="136"/>
      <c r="F99" s="14"/>
      <c r="G99" s="9"/>
      <c r="H99" s="9"/>
    </row>
    <row r="100" spans="2:8" ht="14.25">
      <c r="B100" s="9"/>
      <c r="C100" s="14"/>
      <c r="D100" s="14"/>
      <c r="E100" s="14"/>
      <c r="F100" s="14"/>
      <c r="G100" s="9"/>
      <c r="H100" s="9"/>
    </row>
    <row r="101" spans="2:8" ht="14.25">
      <c r="B101" s="9"/>
      <c r="C101" s="14"/>
      <c r="D101" s="15"/>
      <c r="E101" s="15"/>
      <c r="F101" s="15"/>
      <c r="G101" s="9"/>
      <c r="H101" s="9"/>
    </row>
    <row r="102" spans="2:8" ht="14.25">
      <c r="B102" s="9"/>
      <c r="C102" s="14"/>
      <c r="D102" s="14"/>
      <c r="E102" s="14"/>
      <c r="F102" s="14"/>
      <c r="G102" s="9"/>
      <c r="H102" s="9"/>
    </row>
    <row r="103" spans="2:8" ht="14.25">
      <c r="B103" s="9"/>
      <c r="C103" s="14"/>
      <c r="D103" s="136"/>
      <c r="E103" s="136"/>
      <c r="F103" s="136"/>
      <c r="G103" s="9"/>
      <c r="H103" s="9"/>
    </row>
    <row r="104" spans="2:8" ht="14.25">
      <c r="B104" s="9"/>
      <c r="C104" s="10"/>
      <c r="D104" s="9"/>
      <c r="E104" s="9"/>
      <c r="F104" s="9"/>
      <c r="H104" s="9"/>
    </row>
    <row r="105" ht="14.25">
      <c r="H105" s="9"/>
    </row>
    <row r="106" ht="14.25">
      <c r="H106" s="9"/>
    </row>
  </sheetData>
  <sheetProtection/>
  <mergeCells count="31">
    <mergeCell ref="D99:E99"/>
    <mergeCell ref="D93:G93"/>
    <mergeCell ref="A84:D84"/>
    <mergeCell ref="A83:D83"/>
    <mergeCell ref="A81:G81"/>
    <mergeCell ref="A69:G69"/>
    <mergeCell ref="A78:G78"/>
    <mergeCell ref="A80:D80"/>
    <mergeCell ref="A68:D68"/>
    <mergeCell ref="A77:D77"/>
    <mergeCell ref="A27:D27"/>
    <mergeCell ref="D95:E95"/>
    <mergeCell ref="A59:D59"/>
    <mergeCell ref="A28:B28"/>
    <mergeCell ref="D103:F103"/>
    <mergeCell ref="A2:F2"/>
    <mergeCell ref="A3:F3"/>
    <mergeCell ref="A7:F7"/>
    <mergeCell ref="F5:G5"/>
    <mergeCell ref="C5:C6"/>
    <mergeCell ref="A16:D16"/>
    <mergeCell ref="E5:E6"/>
    <mergeCell ref="D5:D6"/>
    <mergeCell ref="A5:A6"/>
    <mergeCell ref="B5:B6"/>
    <mergeCell ref="A60:G60"/>
    <mergeCell ref="A48:D48"/>
    <mergeCell ref="A49:G49"/>
    <mergeCell ref="A52:D52"/>
    <mergeCell ref="A17:G17"/>
    <mergeCell ref="A53:G53"/>
  </mergeCells>
  <printOptions/>
  <pageMargins left="0.7874015748031497" right="0.2755905511811024" top="0.2755905511811024" bottom="0.2755905511811024" header="0" footer="0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2023-09-08T08:14:13Z</cp:lastPrinted>
  <dcterms:created xsi:type="dcterms:W3CDTF">2001-05-29T04:53:38Z</dcterms:created>
  <dcterms:modified xsi:type="dcterms:W3CDTF">2023-09-15T05:56:38Z</dcterms:modified>
  <cp:category/>
  <cp:version/>
  <cp:contentType/>
  <cp:contentStatus/>
</cp:coreProperties>
</file>