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firstSheet="1" activeTab="1"/>
  </bookViews>
  <sheets>
    <sheet name="anexa 5.1" sheetId="1" state="hidden" r:id="rId1"/>
    <sheet name="anexa 5" sheetId="2" r:id="rId2"/>
  </sheets>
  <definedNames/>
  <calcPr fullCalcOnLoad="1"/>
</workbook>
</file>

<file path=xl/sharedStrings.xml><?xml version="1.0" encoding="utf-8"?>
<sst xmlns="http://schemas.openxmlformats.org/spreadsheetml/2006/main" count="64" uniqueCount="62">
  <si>
    <t>Nr.
crt.</t>
  </si>
  <si>
    <t>Denumire</t>
  </si>
  <si>
    <t>TOTAL GENERAL</t>
  </si>
  <si>
    <t>Preţ
unitar</t>
  </si>
  <si>
    <t>Buget</t>
  </si>
  <si>
    <t>Total
surse de
finanţare</t>
  </si>
  <si>
    <t>LISTA</t>
  </si>
  <si>
    <t>Cap. 51  Autorităţi publice şi acţiuni externe</t>
  </si>
  <si>
    <t>Alte surse</t>
  </si>
  <si>
    <t>din care:</t>
  </si>
  <si>
    <t xml:space="preserve">          </t>
  </si>
  <si>
    <t xml:space="preserve">                                   - lei  -</t>
  </si>
  <si>
    <t>Cap. 70 Locuinţe, servicii şi dezvoltare publică</t>
  </si>
  <si>
    <t>Total Cap. 70</t>
  </si>
  <si>
    <t>Total Cap. 51</t>
  </si>
  <si>
    <t>Cap. 65 Învăţământ</t>
  </si>
  <si>
    <t>Total Cap. 65</t>
  </si>
  <si>
    <t>Total Cap. 84</t>
  </si>
  <si>
    <t>Cap. 84 Transporturi</t>
  </si>
  <si>
    <t>Cap. 61  Ordine publică şi siguranţă naţională</t>
  </si>
  <si>
    <t>Total Cap. 61</t>
  </si>
  <si>
    <t>Cap 68 Asigurări şi Asistenţă socială</t>
  </si>
  <si>
    <t>Total Cap. 68</t>
  </si>
  <si>
    <t>Software supraveghere video profesional (actualizare software existent)</t>
  </si>
  <si>
    <t>Autoturism</t>
  </si>
  <si>
    <t>Stații de lucru</t>
  </si>
  <si>
    <t>Echipamente de joacă la Grădinița cu program Prelungit Guliver</t>
  </si>
  <si>
    <t>Sistem detecţie şi semnalizare, hidranţi la Liceul Teoretic German Johann Ettinger</t>
  </si>
  <si>
    <t>Cant.
U/M
- buc/set -</t>
  </si>
  <si>
    <t>Toalete publice automate</t>
  </si>
  <si>
    <t>dotărilor independente ce se achiziţionează în anul 2023</t>
  </si>
  <si>
    <t>Router/Firewall</t>
  </si>
  <si>
    <t>Sistem rampe luminoase și acustice</t>
  </si>
  <si>
    <t>Camera de supraveghere video</t>
  </si>
  <si>
    <t>Parcometru stradal</t>
  </si>
  <si>
    <t>Echipamente rețea wifi</t>
  </si>
  <si>
    <t>Licență acces camere de supraveghere parc cubic</t>
  </si>
  <si>
    <t>Laptop - DAS</t>
  </si>
  <si>
    <t>Server sediu DAS</t>
  </si>
  <si>
    <t>Imprimantă</t>
  </si>
  <si>
    <t>Videoproiector</t>
  </si>
  <si>
    <t>Cap.66 Sănătate</t>
  </si>
  <si>
    <t>Total Cap. 66</t>
  </si>
  <si>
    <t>Aparatură medicală stomatologică - autoclav</t>
  </si>
  <si>
    <t>Aparatură medicală stomatologică - unitate stomatologică (scaun stomatologic)</t>
  </si>
  <si>
    <t xml:space="preserve"> </t>
  </si>
  <si>
    <t>Centrală telefonică</t>
  </si>
  <si>
    <t>Autoutilitară</t>
  </si>
  <si>
    <t>Autoturism electric hibric</t>
  </si>
  <si>
    <t>Sistem de încălzire centrală</t>
  </si>
  <si>
    <t>Dotare cabinet stomatologic la Liceul Reformat</t>
  </si>
  <si>
    <t>Centrală termică la Liceul Reformat structură GPP 24</t>
  </si>
  <si>
    <t>Dezumidificator la Creșa satu Mare</t>
  </si>
  <si>
    <t>Stații de lucru la Creșă Satu Mare</t>
  </si>
  <si>
    <t>Server pentru sistem integrat la Creșă Satu Mare</t>
  </si>
  <si>
    <t>Modul Patrimoniu Privat și Public</t>
  </si>
  <si>
    <t>Sursă de alimentare de siguranță pentru sistem de supraveghere stradal </t>
  </si>
  <si>
    <t>Creşterea eficienţei energetice şi a gestionării inteligente a energiei în infrastructura de iluminat public a Municipiului Satu Mare, zona Nord-Est</t>
  </si>
  <si>
    <t>Mobilier Urban</t>
  </si>
  <si>
    <t>ANEXA NR. 5  LA H.C.L. SATU MARE  Nr . 63   din 23.02.2023</t>
  </si>
  <si>
    <t>Președinte de ședință</t>
  </si>
  <si>
    <t>Secretar general</t>
  </si>
</sst>
</file>

<file path=xl/styles.xml><?xml version="1.0" encoding="utf-8"?>
<styleSheet xmlns="http://schemas.openxmlformats.org/spreadsheetml/2006/main">
  <numFmts count="5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_-* #,##0\ _L_E_I_-;\-* #,##0\ _L_E_I_-;_-* &quot;-&quot;\ _L_E_I_-;_-@_-"/>
    <numFmt numFmtId="197" formatCode="_-* #,##0.00\ _L_E_I_-;\-* #,##0.00\ _L_E_I_-;_-* &quot;-&quot;??\ _L_E_I_-;_-@_-"/>
    <numFmt numFmtId="198" formatCode="m/d"/>
    <numFmt numFmtId="199" formatCode="mm/dd/yy"/>
    <numFmt numFmtId="200" formatCode="[$-418]d\ mmmm\ yyyy"/>
    <numFmt numFmtId="201" formatCode="dd/mm/yy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Da&quot;;&quot;Da&quot;;&quot;Nu&quot;"/>
    <numFmt numFmtId="207" formatCode="&quot;Adevărat&quot;;&quot;Adevărat&quot;;&quot;Fals&quot;"/>
    <numFmt numFmtId="208" formatCode="&quot;Activat&quot;;&quot;Activat&quot;;&quot;Dezactivat&quot;"/>
    <numFmt numFmtId="209" formatCode="[$¥€-2]\ #,##0.00_);[Red]\([$¥€-2]\ #,##0.00\)"/>
  </numFmts>
  <fonts count="45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3">
    <xf numFmtId="3" fontId="0" fillId="0" borderId="0" xfId="0" applyAlignment="1">
      <alignment/>
    </xf>
    <xf numFmtId="3" fontId="4" fillId="0" borderId="0" xfId="0" applyFont="1" applyFill="1" applyAlignment="1">
      <alignment/>
    </xf>
    <xf numFmtId="3" fontId="0" fillId="0" borderId="0" xfId="0" applyFont="1" applyFill="1" applyAlignment="1">
      <alignment/>
    </xf>
    <xf numFmtId="3" fontId="4" fillId="0" borderId="0" xfId="0" applyFont="1" applyFill="1" applyBorder="1" applyAlignment="1">
      <alignment/>
    </xf>
    <xf numFmtId="3" fontId="0" fillId="0" borderId="0" xfId="0" applyFont="1" applyFill="1" applyAlignment="1">
      <alignment/>
    </xf>
    <xf numFmtId="3" fontId="0" fillId="0" borderId="0" xfId="0" applyFont="1" applyFill="1" applyAlignment="1">
      <alignment vertical="center" wrapText="1"/>
    </xf>
    <xf numFmtId="3" fontId="4" fillId="32" borderId="0" xfId="0" applyFont="1" applyFill="1" applyAlignment="1">
      <alignment/>
    </xf>
    <xf numFmtId="3" fontId="4" fillId="32" borderId="0" xfId="0" applyFont="1" applyFill="1" applyAlignment="1">
      <alignment horizontal="center"/>
    </xf>
    <xf numFmtId="3" fontId="3" fillId="32" borderId="0" xfId="0" applyFont="1" applyFill="1" applyAlignment="1">
      <alignment horizontal="center"/>
    </xf>
    <xf numFmtId="14" fontId="5" fillId="32" borderId="0" xfId="0" applyNumberFormat="1" applyFont="1" applyFill="1" applyAlignment="1">
      <alignment horizontal="left"/>
    </xf>
    <xf numFmtId="3" fontId="4" fillId="32" borderId="0" xfId="0" applyFont="1" applyFill="1" applyBorder="1" applyAlignment="1">
      <alignment/>
    </xf>
    <xf numFmtId="3" fontId="4" fillId="32" borderId="0" xfId="0" applyFont="1" applyFill="1" applyBorder="1" applyAlignment="1">
      <alignment horizontal="center"/>
    </xf>
    <xf numFmtId="3" fontId="3" fillId="32" borderId="0" xfId="0" applyFont="1" applyFill="1" applyAlignment="1">
      <alignment/>
    </xf>
    <xf numFmtId="3" fontId="8" fillId="32" borderId="0" xfId="0" applyFont="1" applyFill="1" applyAlignment="1">
      <alignment/>
    </xf>
    <xf numFmtId="3" fontId="2" fillId="32" borderId="0" xfId="0" applyFont="1" applyFill="1" applyAlignment="1">
      <alignment/>
    </xf>
    <xf numFmtId="0" fontId="4" fillId="32" borderId="0" xfId="0" applyNumberFormat="1" applyFont="1" applyFill="1" applyBorder="1" applyAlignment="1">
      <alignment/>
    </xf>
    <xf numFmtId="0" fontId="4" fillId="32" borderId="0" xfId="0" applyNumberFormat="1" applyFont="1" applyFill="1" applyBorder="1" applyAlignment="1">
      <alignment/>
    </xf>
    <xf numFmtId="3" fontId="2" fillId="32" borderId="0" xfId="0" applyFont="1" applyFill="1" applyAlignment="1">
      <alignment horizontal="center"/>
    </xf>
    <xf numFmtId="3" fontId="9" fillId="32" borderId="10" xfId="0" applyFont="1" applyFill="1" applyBorder="1" applyAlignment="1">
      <alignment horizontal="center" vertical="center" wrapText="1"/>
    </xf>
    <xf numFmtId="3" fontId="9" fillId="32" borderId="11" xfId="0" applyFont="1" applyFill="1" applyBorder="1" applyAlignment="1">
      <alignment horizontal="left" vertical="center"/>
    </xf>
    <xf numFmtId="3" fontId="0" fillId="32" borderId="0" xfId="0" applyFont="1" applyFill="1" applyAlignment="1">
      <alignment/>
    </xf>
    <xf numFmtId="3" fontId="0" fillId="32" borderId="0" xfId="0" applyFont="1" applyFill="1" applyAlignment="1">
      <alignment horizontal="left"/>
    </xf>
    <xf numFmtId="3" fontId="0" fillId="32" borderId="0" xfId="0" applyFill="1" applyAlignment="1">
      <alignment/>
    </xf>
    <xf numFmtId="3" fontId="2" fillId="32" borderId="0" xfId="0" applyFont="1" applyFill="1" applyBorder="1" applyAlignment="1">
      <alignment horizontal="right" vertical="center"/>
    </xf>
    <xf numFmtId="3" fontId="9" fillId="32" borderId="0" xfId="0" applyFont="1" applyFill="1" applyAlignment="1">
      <alignment horizontal="left"/>
    </xf>
    <xf numFmtId="3" fontId="1" fillId="32" borderId="0" xfId="0" applyFont="1" applyFill="1" applyAlignment="1">
      <alignment horizontal="left"/>
    </xf>
    <xf numFmtId="3" fontId="9" fillId="32" borderId="0" xfId="0" applyFont="1" applyFill="1" applyAlignment="1">
      <alignment horizontal="center"/>
    </xf>
    <xf numFmtId="3" fontId="9" fillId="32" borderId="12" xfId="0" applyFont="1" applyFill="1" applyBorder="1" applyAlignment="1">
      <alignment horizontal="center" vertical="center" wrapText="1"/>
    </xf>
    <xf numFmtId="3" fontId="1" fillId="32" borderId="13" xfId="0" applyFont="1" applyFill="1" applyBorder="1" applyAlignment="1">
      <alignment horizontal="center" vertical="center"/>
    </xf>
    <xf numFmtId="3" fontId="1" fillId="32" borderId="14" xfId="0" applyFont="1" applyFill="1" applyBorder="1" applyAlignment="1">
      <alignment vertical="center"/>
    </xf>
    <xf numFmtId="3" fontId="1" fillId="32" borderId="14" xfId="0" applyFont="1" applyFill="1" applyBorder="1" applyAlignment="1">
      <alignment horizontal="center" vertical="center"/>
    </xf>
    <xf numFmtId="3" fontId="1" fillId="32" borderId="15" xfId="0" applyFont="1" applyFill="1" applyBorder="1" applyAlignment="1">
      <alignment horizontal="right" vertical="center" wrapText="1"/>
    </xf>
    <xf numFmtId="3" fontId="9" fillId="32" borderId="16" xfId="0" applyNumberFormat="1" applyFont="1" applyFill="1" applyBorder="1" applyAlignment="1">
      <alignment/>
    </xf>
    <xf numFmtId="3" fontId="9" fillId="32" borderId="17" xfId="0" applyNumberFormat="1" applyFont="1" applyFill="1" applyBorder="1" applyAlignment="1">
      <alignment/>
    </xf>
    <xf numFmtId="3" fontId="1" fillId="32" borderId="14" xfId="0" applyFont="1" applyFill="1" applyBorder="1" applyAlignment="1">
      <alignment horizontal="right" vertical="center"/>
    </xf>
    <xf numFmtId="3" fontId="1" fillId="32" borderId="13" xfId="0" applyFont="1" applyFill="1" applyBorder="1" applyAlignment="1">
      <alignment horizontal="center"/>
    </xf>
    <xf numFmtId="3" fontId="1" fillId="32" borderId="14" xfId="0" applyFont="1" applyFill="1" applyBorder="1" applyAlignment="1">
      <alignment horizontal="left" wrapText="1"/>
    </xf>
    <xf numFmtId="3" fontId="1" fillId="32" borderId="14" xfId="0" applyFont="1" applyFill="1" applyBorder="1" applyAlignment="1">
      <alignment horizontal="center"/>
    </xf>
    <xf numFmtId="3" fontId="1" fillId="32" borderId="14" xfId="0" applyFont="1" applyFill="1" applyBorder="1" applyAlignment="1">
      <alignment horizontal="right"/>
    </xf>
    <xf numFmtId="3" fontId="1" fillId="32" borderId="14" xfId="0" applyNumberFormat="1" applyFont="1" applyFill="1" applyBorder="1" applyAlignment="1">
      <alignment/>
    </xf>
    <xf numFmtId="3" fontId="1" fillId="32" borderId="15" xfId="0" applyNumberFormat="1" applyFont="1" applyFill="1" applyBorder="1" applyAlignment="1">
      <alignment/>
    </xf>
    <xf numFmtId="3" fontId="1" fillId="32" borderId="14" xfId="0" applyFont="1" applyFill="1" applyBorder="1" applyAlignment="1">
      <alignment horizontal="left"/>
    </xf>
    <xf numFmtId="3" fontId="9" fillId="32" borderId="14" xfId="0" applyNumberFormat="1" applyFont="1" applyFill="1" applyBorder="1" applyAlignment="1">
      <alignment/>
    </xf>
    <xf numFmtId="3" fontId="9" fillId="32" borderId="15" xfId="0" applyNumberFormat="1" applyFont="1" applyFill="1" applyBorder="1" applyAlignment="1">
      <alignment/>
    </xf>
    <xf numFmtId="3" fontId="9" fillId="32" borderId="18" xfId="0" applyFont="1" applyFill="1" applyBorder="1" applyAlignment="1">
      <alignment horizontal="right"/>
    </xf>
    <xf numFmtId="3" fontId="9" fillId="32" borderId="18" xfId="0" applyFont="1" applyFill="1" applyBorder="1" applyAlignment="1">
      <alignment horizontal="right" vertical="center" wrapText="1"/>
    </xf>
    <xf numFmtId="3" fontId="9" fillId="32" borderId="19" xfId="0" applyFont="1" applyFill="1" applyBorder="1" applyAlignment="1">
      <alignment horizontal="right" vertical="center" wrapText="1"/>
    </xf>
    <xf numFmtId="3" fontId="1" fillId="32" borderId="14" xfId="0" applyFont="1" applyFill="1" applyBorder="1" applyAlignment="1">
      <alignment horizontal="right" wrapText="1"/>
    </xf>
    <xf numFmtId="3" fontId="1" fillId="32" borderId="20" xfId="0" applyFont="1" applyFill="1" applyBorder="1" applyAlignment="1">
      <alignment horizontal="center" wrapText="1"/>
    </xf>
    <xf numFmtId="3" fontId="1" fillId="32" borderId="21" xfId="0" applyFont="1" applyFill="1" applyBorder="1" applyAlignment="1">
      <alignment horizontal="left" vertical="center" wrapText="1"/>
    </xf>
    <xf numFmtId="3" fontId="1" fillId="32" borderId="21" xfId="0" applyFont="1" applyFill="1" applyBorder="1" applyAlignment="1">
      <alignment horizontal="center"/>
    </xf>
    <xf numFmtId="3" fontId="1" fillId="32" borderId="22" xfId="0" applyFont="1" applyFill="1" applyBorder="1" applyAlignment="1">
      <alignment horizontal="right" wrapText="1"/>
    </xf>
    <xf numFmtId="3" fontId="9" fillId="32" borderId="21" xfId="0" applyFont="1" applyFill="1" applyBorder="1" applyAlignment="1">
      <alignment horizontal="right" vertical="center" wrapText="1"/>
    </xf>
    <xf numFmtId="3" fontId="9" fillId="32" borderId="22" xfId="0" applyFont="1" applyFill="1" applyBorder="1" applyAlignment="1">
      <alignment horizontal="right" vertical="center" wrapText="1"/>
    </xf>
    <xf numFmtId="3" fontId="1" fillId="32" borderId="14" xfId="0" applyFont="1" applyFill="1" applyBorder="1" applyAlignment="1">
      <alignment horizontal="center" vertical="center"/>
    </xf>
    <xf numFmtId="3" fontId="1" fillId="32" borderId="14" xfId="0" applyFont="1" applyFill="1" applyBorder="1" applyAlignment="1">
      <alignment horizontal="left"/>
    </xf>
    <xf numFmtId="3" fontId="1" fillId="32" borderId="14" xfId="0" applyFont="1" applyFill="1" applyBorder="1" applyAlignment="1">
      <alignment horizontal="right"/>
    </xf>
    <xf numFmtId="3" fontId="1" fillId="32" borderId="14" xfId="0" applyFont="1" applyFill="1" applyBorder="1" applyAlignment="1">
      <alignment horizontal="right" vertical="center" wrapText="1"/>
    </xf>
    <xf numFmtId="3" fontId="1" fillId="32" borderId="14" xfId="0" applyFont="1" applyFill="1" applyBorder="1" applyAlignment="1">
      <alignment horizontal="left" wrapText="1"/>
    </xf>
    <xf numFmtId="3" fontId="9" fillId="32" borderId="14" xfId="0" applyFont="1" applyFill="1" applyBorder="1" applyAlignment="1">
      <alignment horizontal="right" vertical="center" wrapText="1"/>
    </xf>
    <xf numFmtId="3" fontId="1" fillId="32" borderId="23" xfId="0" applyFont="1" applyFill="1" applyBorder="1" applyAlignment="1">
      <alignment horizontal="left" wrapText="1"/>
    </xf>
    <xf numFmtId="3" fontId="1" fillId="32" borderId="14" xfId="0" applyFont="1" applyFill="1" applyBorder="1" applyAlignment="1">
      <alignment horizontal="center" wrapText="1"/>
    </xf>
    <xf numFmtId="3" fontId="1" fillId="32" borderId="14" xfId="0" applyFont="1" applyFill="1" applyBorder="1" applyAlignment="1">
      <alignment horizontal="right" wrapText="1"/>
    </xf>
    <xf numFmtId="3" fontId="1" fillId="32" borderId="24" xfId="0" applyFont="1" applyFill="1" applyBorder="1" applyAlignment="1">
      <alignment horizontal="right" wrapText="1"/>
    </xf>
    <xf numFmtId="3" fontId="1" fillId="32" borderId="14" xfId="0" applyFont="1" applyFill="1" applyBorder="1" applyAlignment="1">
      <alignment horizontal="center"/>
    </xf>
    <xf numFmtId="3" fontId="1" fillId="32" borderId="24" xfId="0" applyFont="1" applyFill="1" applyBorder="1" applyAlignment="1">
      <alignment horizontal="right" vertical="center"/>
    </xf>
    <xf numFmtId="3" fontId="9" fillId="32" borderId="15" xfId="0" applyFont="1" applyFill="1" applyBorder="1" applyAlignment="1">
      <alignment horizontal="right" vertical="center" wrapText="1"/>
    </xf>
    <xf numFmtId="3" fontId="1" fillId="32" borderId="14" xfId="0" applyFont="1" applyFill="1" applyBorder="1" applyAlignment="1">
      <alignment vertical="center" wrapText="1"/>
    </xf>
    <xf numFmtId="3" fontId="1" fillId="32" borderId="14" xfId="0" applyFont="1" applyFill="1" applyBorder="1" applyAlignment="1">
      <alignment horizontal="center" vertical="center" wrapText="1"/>
    </xf>
    <xf numFmtId="3" fontId="1" fillId="32" borderId="24" xfId="0" applyFont="1" applyFill="1" applyBorder="1" applyAlignment="1">
      <alignment horizontal="right" vertical="center" wrapText="1"/>
    </xf>
    <xf numFmtId="3" fontId="1" fillId="32" borderId="14" xfId="0" applyFont="1" applyFill="1" applyBorder="1" applyAlignment="1" quotePrefix="1">
      <alignment horizontal="right" vertical="center" wrapText="1"/>
    </xf>
    <xf numFmtId="3" fontId="1" fillId="32" borderId="14" xfId="0" applyFont="1" applyFill="1" applyBorder="1" applyAlignment="1">
      <alignment horizontal="right" vertical="center" wrapText="1"/>
    </xf>
    <xf numFmtId="3" fontId="1" fillId="32" borderId="23" xfId="0" applyFont="1" applyFill="1" applyBorder="1" applyAlignment="1">
      <alignment horizontal="left" vertical="center"/>
    </xf>
    <xf numFmtId="3" fontId="1" fillId="32" borderId="15" xfId="0" applyFont="1" applyFill="1" applyBorder="1" applyAlignment="1">
      <alignment horizontal="right" vertical="center"/>
    </xf>
    <xf numFmtId="3" fontId="9" fillId="32" borderId="25" xfId="0" applyFont="1" applyFill="1" applyBorder="1" applyAlignment="1">
      <alignment horizontal="right" vertical="center" wrapText="1"/>
    </xf>
    <xf numFmtId="3" fontId="9" fillId="32" borderId="26" xfId="0" applyFont="1" applyFill="1" applyBorder="1" applyAlignment="1">
      <alignment horizontal="right" vertical="center" wrapText="1"/>
    </xf>
    <xf numFmtId="3" fontId="2" fillId="32" borderId="27" xfId="0" applyFont="1" applyFill="1" applyBorder="1" applyAlignment="1">
      <alignment horizontal="right" vertical="center"/>
    </xf>
    <xf numFmtId="3" fontId="9" fillId="32" borderId="0" xfId="0" applyFont="1" applyFill="1" applyAlignment="1">
      <alignment horizontal="left"/>
    </xf>
    <xf numFmtId="3" fontId="1" fillId="32" borderId="0" xfId="0" applyFont="1" applyFill="1" applyAlignment="1">
      <alignment horizontal="left"/>
    </xf>
    <xf numFmtId="3" fontId="1" fillId="33" borderId="13" xfId="0" applyFont="1" applyFill="1" applyBorder="1" applyAlignment="1">
      <alignment horizontal="center" vertical="center"/>
    </xf>
    <xf numFmtId="3" fontId="1" fillId="33" borderId="14" xfId="0" applyFont="1" applyFill="1" applyBorder="1" applyAlignment="1">
      <alignment vertical="center" wrapText="1"/>
    </xf>
    <xf numFmtId="3" fontId="1" fillId="33" borderId="14" xfId="0" applyFont="1" applyFill="1" applyBorder="1" applyAlignment="1">
      <alignment horizontal="center" vertical="center" wrapText="1"/>
    </xf>
    <xf numFmtId="3" fontId="1" fillId="33" borderId="24" xfId="0" applyFont="1" applyFill="1" applyBorder="1" applyAlignment="1">
      <alignment horizontal="right" vertical="center" wrapText="1"/>
    </xf>
    <xf numFmtId="3" fontId="1" fillId="33" borderId="15" xfId="0" applyFont="1" applyFill="1" applyBorder="1" applyAlignment="1">
      <alignment horizontal="right" vertical="center" wrapText="1"/>
    </xf>
    <xf numFmtId="3" fontId="1" fillId="33" borderId="14" xfId="0" applyFont="1" applyFill="1" applyBorder="1" applyAlignment="1">
      <alignment horizontal="left" vertical="center" wrapText="1"/>
    </xf>
    <xf numFmtId="3" fontId="1" fillId="33" borderId="14" xfId="0" applyFont="1" applyFill="1" applyBorder="1" applyAlignment="1">
      <alignment horizontal="center" vertical="center"/>
    </xf>
    <xf numFmtId="3" fontId="1" fillId="33" borderId="14" xfId="0" applyFont="1" applyFill="1" applyBorder="1" applyAlignment="1">
      <alignment horizontal="right" vertical="center"/>
    </xf>
    <xf numFmtId="3" fontId="1" fillId="33" borderId="14" xfId="0" applyNumberFormat="1" applyFont="1" applyFill="1" applyBorder="1" applyAlignment="1">
      <alignment vertical="center"/>
    </xf>
    <xf numFmtId="3" fontId="1" fillId="33" borderId="15" xfId="0" applyNumberFormat="1" applyFont="1" applyFill="1" applyBorder="1" applyAlignment="1">
      <alignment vertical="center"/>
    </xf>
    <xf numFmtId="3" fontId="9" fillId="32" borderId="28" xfId="0" applyFont="1" applyFill="1" applyBorder="1" applyAlignment="1">
      <alignment horizontal="left" vertical="center"/>
    </xf>
    <xf numFmtId="3" fontId="9" fillId="32" borderId="23" xfId="0" applyFont="1" applyFill="1" applyBorder="1" applyAlignment="1">
      <alignment horizontal="left" vertical="center"/>
    </xf>
    <xf numFmtId="3" fontId="9" fillId="32" borderId="29" xfId="0" applyFont="1" applyFill="1" applyBorder="1" applyAlignment="1">
      <alignment horizontal="left" vertical="center"/>
    </xf>
    <xf numFmtId="3" fontId="9" fillId="32" borderId="28" xfId="0" applyFont="1" applyFill="1" applyBorder="1" applyAlignment="1">
      <alignment horizontal="right" vertical="center"/>
    </xf>
    <xf numFmtId="3" fontId="9" fillId="32" borderId="23" xfId="0" applyFont="1" applyFill="1" applyBorder="1" applyAlignment="1">
      <alignment horizontal="right" vertical="center"/>
    </xf>
    <xf numFmtId="3" fontId="9" fillId="32" borderId="24" xfId="0" applyFont="1" applyFill="1" applyBorder="1" applyAlignment="1">
      <alignment horizontal="right" vertical="center"/>
    </xf>
    <xf numFmtId="3" fontId="9" fillId="32" borderId="30" xfId="0" applyFont="1" applyFill="1" applyBorder="1" applyAlignment="1">
      <alignment horizontal="center" vertical="center" wrapText="1"/>
    </xf>
    <xf numFmtId="3" fontId="9" fillId="32" borderId="12" xfId="0" applyFont="1" applyFill="1" applyBorder="1" applyAlignment="1">
      <alignment horizontal="center" vertical="center" wrapText="1"/>
    </xf>
    <xf numFmtId="3" fontId="9" fillId="32" borderId="31" xfId="0" applyFont="1" applyFill="1" applyBorder="1" applyAlignment="1">
      <alignment horizontal="center" vertical="center" wrapText="1"/>
    </xf>
    <xf numFmtId="3" fontId="9" fillId="32" borderId="32" xfId="0" applyFont="1" applyFill="1" applyBorder="1" applyAlignment="1">
      <alignment horizontal="center" vertical="center" wrapText="1"/>
    </xf>
    <xf numFmtId="3" fontId="9" fillId="32" borderId="32" xfId="0" applyFont="1" applyFill="1" applyBorder="1" applyAlignment="1">
      <alignment horizontal="left" vertical="center" wrapText="1"/>
    </xf>
    <xf numFmtId="3" fontId="9" fillId="32" borderId="18" xfId="0" applyFont="1" applyFill="1" applyBorder="1" applyAlignment="1">
      <alignment horizontal="left" vertical="center" wrapText="1"/>
    </xf>
    <xf numFmtId="3" fontId="9" fillId="32" borderId="33" xfId="0" applyFont="1" applyFill="1" applyBorder="1" applyAlignment="1">
      <alignment horizontal="center" vertical="center"/>
    </xf>
    <xf numFmtId="3" fontId="9" fillId="32" borderId="34" xfId="0" applyFont="1" applyFill="1" applyBorder="1" applyAlignment="1">
      <alignment horizontal="center" vertical="center"/>
    </xf>
    <xf numFmtId="0" fontId="4" fillId="32" borderId="0" xfId="0" applyNumberFormat="1" applyFont="1" applyFill="1" applyBorder="1" applyAlignment="1">
      <alignment horizontal="left"/>
    </xf>
    <xf numFmtId="3" fontId="9" fillId="32" borderId="0" xfId="0" applyFont="1" applyFill="1" applyAlignment="1">
      <alignment horizontal="center"/>
    </xf>
    <xf numFmtId="3" fontId="9" fillId="32" borderId="35" xfId="0" applyFont="1" applyFill="1" applyBorder="1" applyAlignment="1">
      <alignment horizontal="left" vertical="center"/>
    </xf>
    <xf numFmtId="3" fontId="9" fillId="32" borderId="36" xfId="0" applyFont="1" applyFill="1" applyBorder="1" applyAlignment="1">
      <alignment horizontal="left" vertical="center"/>
    </xf>
    <xf numFmtId="3" fontId="9" fillId="32" borderId="30" xfId="0" applyFont="1" applyFill="1" applyBorder="1" applyAlignment="1">
      <alignment horizontal="center"/>
    </xf>
    <xf numFmtId="3" fontId="9" fillId="32" borderId="37" xfId="0" applyFont="1" applyFill="1" applyBorder="1" applyAlignment="1">
      <alignment horizontal="center"/>
    </xf>
    <xf numFmtId="3" fontId="9" fillId="32" borderId="38" xfId="0" applyFont="1" applyFill="1" applyBorder="1" applyAlignment="1">
      <alignment horizontal="right" vertical="center"/>
    </xf>
    <xf numFmtId="3" fontId="9" fillId="32" borderId="0" xfId="0" applyFont="1" applyFill="1" applyBorder="1" applyAlignment="1">
      <alignment horizontal="right" vertical="center"/>
    </xf>
    <xf numFmtId="3" fontId="9" fillId="32" borderId="28" xfId="0" applyFont="1" applyFill="1" applyBorder="1" applyAlignment="1">
      <alignment horizontal="left" wrapText="1"/>
    </xf>
    <xf numFmtId="3" fontId="9" fillId="32" borderId="23" xfId="0" applyFont="1" applyFill="1" applyBorder="1" applyAlignment="1">
      <alignment horizontal="left" wrapText="1"/>
    </xf>
    <xf numFmtId="3" fontId="9" fillId="32" borderId="29" xfId="0" applyFont="1" applyFill="1" applyBorder="1" applyAlignment="1">
      <alignment horizontal="left" wrapText="1"/>
    </xf>
    <xf numFmtId="3" fontId="9" fillId="32" borderId="20" xfId="0" applyFont="1" applyFill="1" applyBorder="1" applyAlignment="1">
      <alignment horizontal="right"/>
    </xf>
    <xf numFmtId="3" fontId="9" fillId="32" borderId="21" xfId="0" applyFont="1" applyFill="1" applyBorder="1" applyAlignment="1">
      <alignment horizontal="right"/>
    </xf>
    <xf numFmtId="3" fontId="9" fillId="32" borderId="28" xfId="0" applyFont="1" applyFill="1" applyBorder="1" applyAlignment="1">
      <alignment horizontal="left"/>
    </xf>
    <xf numFmtId="3" fontId="9" fillId="32" borderId="23" xfId="0" applyFont="1" applyFill="1" applyBorder="1" applyAlignment="1">
      <alignment horizontal="left"/>
    </xf>
    <xf numFmtId="3" fontId="9" fillId="32" borderId="29" xfId="0" applyFont="1" applyFill="1" applyBorder="1" applyAlignment="1">
      <alignment horizontal="left"/>
    </xf>
    <xf numFmtId="3" fontId="9" fillId="32" borderId="28" xfId="0" applyFont="1" applyFill="1" applyBorder="1" applyAlignment="1">
      <alignment horizontal="right"/>
    </xf>
    <xf numFmtId="3" fontId="9" fillId="32" borderId="23" xfId="0" applyFont="1" applyFill="1" applyBorder="1" applyAlignment="1">
      <alignment horizontal="right"/>
    </xf>
    <xf numFmtId="3" fontId="9" fillId="32" borderId="24" xfId="0" applyFont="1" applyFill="1" applyBorder="1" applyAlignment="1">
      <alignment horizontal="right"/>
    </xf>
    <xf numFmtId="3" fontId="9" fillId="32" borderId="28" xfId="0" applyFont="1" applyFill="1" applyBorder="1" applyAlignment="1">
      <alignment horizontal="right" wrapText="1"/>
    </xf>
    <xf numFmtId="3" fontId="9" fillId="32" borderId="23" xfId="0" applyFont="1" applyFill="1" applyBorder="1" applyAlignment="1">
      <alignment horizontal="right" wrapText="1"/>
    </xf>
    <xf numFmtId="3" fontId="9" fillId="32" borderId="24" xfId="0" applyFont="1" applyFill="1" applyBorder="1" applyAlignment="1">
      <alignment horizontal="right" wrapText="1"/>
    </xf>
    <xf numFmtId="3" fontId="9" fillId="32" borderId="13" xfId="0" applyFont="1" applyFill="1" applyBorder="1" applyAlignment="1">
      <alignment horizontal="right" vertical="center"/>
    </xf>
    <xf numFmtId="3" fontId="9" fillId="32" borderId="14" xfId="0" applyFont="1" applyFill="1" applyBorder="1" applyAlignment="1">
      <alignment horizontal="right" vertical="center"/>
    </xf>
    <xf numFmtId="0" fontId="4" fillId="32" borderId="0" xfId="0" applyNumberFormat="1" applyFont="1" applyFill="1" applyBorder="1" applyAlignment="1">
      <alignment horizontal="left" wrapText="1"/>
    </xf>
    <xf numFmtId="3" fontId="2" fillId="32" borderId="39" xfId="0" applyFont="1" applyFill="1" applyBorder="1" applyAlignment="1">
      <alignment horizontal="right" vertical="center"/>
    </xf>
    <xf numFmtId="3" fontId="2" fillId="32" borderId="40" xfId="0" applyFont="1" applyFill="1" applyBorder="1" applyAlignment="1">
      <alignment horizontal="right" vertical="center"/>
    </xf>
    <xf numFmtId="3" fontId="2" fillId="32" borderId="41" xfId="0" applyFont="1" applyFill="1" applyBorder="1" applyAlignment="1">
      <alignment horizontal="right" vertical="center"/>
    </xf>
    <xf numFmtId="3" fontId="9" fillId="32" borderId="42" xfId="0" applyFont="1" applyFill="1" applyBorder="1" applyAlignment="1">
      <alignment horizontal="right" vertical="center"/>
    </xf>
    <xf numFmtId="3" fontId="9" fillId="32" borderId="25" xfId="0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61</xdr:row>
      <xdr:rowOff>0</xdr:rowOff>
    </xdr:from>
    <xdr:to>
      <xdr:col>1</xdr:col>
      <xdr:colOff>2009775</xdr:colOff>
      <xdr:row>64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6700" y="12115800"/>
          <a:ext cx="21431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2486025</xdr:colOff>
      <xdr:row>61</xdr:row>
      <xdr:rowOff>28575</xdr:rowOff>
    </xdr:from>
    <xdr:to>
      <xdr:col>2</xdr:col>
      <xdr:colOff>0</xdr:colOff>
      <xdr:row>64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86075" y="12144375"/>
          <a:ext cx="11334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2</xdr:col>
      <xdr:colOff>142875</xdr:colOff>
      <xdr:row>61</xdr:row>
      <xdr:rowOff>9525</xdr:rowOff>
    </xdr:from>
    <xdr:to>
      <xdr:col>4</xdr:col>
      <xdr:colOff>314325</xdr:colOff>
      <xdr:row>63</xdr:row>
      <xdr:rowOff>180975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62425" y="12125325"/>
          <a:ext cx="155257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Borbei Terezia
</a:t>
          </a:r>
        </a:p>
      </xdr:txBody>
    </xdr:sp>
    <xdr:clientData/>
  </xdr:twoCellAnchor>
  <xdr:twoCellAnchor>
    <xdr:from>
      <xdr:col>4</xdr:col>
      <xdr:colOff>828675</xdr:colOff>
      <xdr:row>61</xdr:row>
      <xdr:rowOff>28575</xdr:rowOff>
    </xdr:from>
    <xdr:to>
      <xdr:col>6</xdr:col>
      <xdr:colOff>428625</xdr:colOff>
      <xdr:row>65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229350" y="12144375"/>
          <a:ext cx="16764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61:A72"/>
  <sheetViews>
    <sheetView zoomScalePageLayoutView="0" workbookViewId="0" topLeftCell="A13">
      <selection activeCell="J41" sqref="J41"/>
    </sheetView>
  </sheetViews>
  <sheetFormatPr defaultColWidth="11.4453125" defaultRowHeight="15"/>
  <cols>
    <col min="1" max="16384" width="11.4453125" style="1" customWidth="1"/>
  </cols>
  <sheetData>
    <row r="1" ht="18" customHeight="1"/>
    <row r="2" ht="18" customHeight="1"/>
    <row r="3" ht="18" customHeight="1"/>
    <row r="4" ht="18" customHeight="1"/>
    <row r="11" ht="15.75" customHeight="1"/>
    <row r="12" ht="30.75" customHeight="1"/>
    <row r="13" s="4" customFormat="1" ht="15"/>
    <row r="14" s="4" customFormat="1" ht="15"/>
    <row r="15" s="5" customFormat="1" ht="15"/>
    <row r="16" s="5" customFormat="1" ht="15"/>
    <row r="17" s="5" customFormat="1" ht="15"/>
    <row r="18" s="5" customFormat="1" ht="15"/>
    <row r="19" s="5" customFormat="1" ht="15"/>
    <row r="20" s="5" customFormat="1" ht="15"/>
    <row r="21" s="5" customFormat="1" ht="15"/>
    <row r="22" s="5" customFormat="1" ht="15"/>
    <row r="23" s="5" customFormat="1" ht="15"/>
    <row r="24" s="5" customFormat="1" ht="15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2" customFormat="1" ht="15"/>
    <row r="49" s="2" customFormat="1" ht="15"/>
    <row r="50" s="2" customFormat="1" ht="15"/>
    <row r="61" ht="14.25">
      <c r="A61" s="3"/>
    </row>
    <row r="62" ht="15" customHeight="1">
      <c r="A62" s="3"/>
    </row>
    <row r="63" ht="14.25">
      <c r="A63" s="3"/>
    </row>
    <row r="64" ht="14.25">
      <c r="A64" s="3"/>
    </row>
    <row r="65" ht="14.25">
      <c r="A65" s="3"/>
    </row>
    <row r="66" ht="14.25">
      <c r="A66" s="3"/>
    </row>
    <row r="67" ht="14.25">
      <c r="A67" s="3"/>
    </row>
    <row r="68" ht="14.25">
      <c r="A68" s="3"/>
    </row>
    <row r="69" ht="14.25">
      <c r="A69" s="3"/>
    </row>
    <row r="70" ht="14.25">
      <c r="A70" s="3"/>
    </row>
    <row r="71" ht="14.25">
      <c r="A71" s="3"/>
    </row>
    <row r="72" ht="14.25">
      <c r="A72" s="3"/>
    </row>
  </sheetData>
  <sheetProtection/>
  <printOptions/>
  <pageMargins left="0.79" right="0.26" top="0.54" bottom="0.28" header="0.28" footer="0.28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83"/>
  <sheetViews>
    <sheetView tabSelected="1" workbookViewId="0" topLeftCell="A49">
      <selection activeCell="D67" sqref="D67"/>
    </sheetView>
  </sheetViews>
  <sheetFormatPr defaultColWidth="11.4453125" defaultRowHeight="15"/>
  <cols>
    <col min="1" max="1" width="4.6640625" style="6" customWidth="1"/>
    <col min="2" max="2" width="42.21484375" style="6" customWidth="1"/>
    <col min="3" max="3" width="7.3359375" style="7" customWidth="1"/>
    <col min="4" max="4" width="8.77734375" style="6" customWidth="1"/>
    <col min="5" max="5" width="13.4453125" style="6" customWidth="1"/>
    <col min="6" max="6" width="10.77734375" style="6" customWidth="1"/>
    <col min="7" max="7" width="10.6640625" style="6" customWidth="1"/>
    <col min="8" max="16384" width="11.4453125" style="6" customWidth="1"/>
  </cols>
  <sheetData>
    <row r="1" spans="1:7" ht="15" customHeight="1">
      <c r="A1" s="77" t="s">
        <v>59</v>
      </c>
      <c r="B1" s="78"/>
      <c r="C1" s="78"/>
      <c r="D1" s="78"/>
      <c r="E1" s="78"/>
      <c r="F1" s="78"/>
      <c r="G1" s="21"/>
    </row>
    <row r="2" spans="1:7" ht="15" customHeight="1">
      <c r="A2" s="24"/>
      <c r="B2" s="25"/>
      <c r="C2" s="25"/>
      <c r="D2" s="25"/>
      <c r="E2" s="25"/>
      <c r="F2" s="25"/>
      <c r="G2" s="21"/>
    </row>
    <row r="3" spans="1:7" ht="15" customHeight="1">
      <c r="A3" s="24"/>
      <c r="B3" s="25"/>
      <c r="C3" s="25"/>
      <c r="D3" s="25"/>
      <c r="E3" s="25"/>
      <c r="F3" s="25"/>
      <c r="G3" s="21"/>
    </row>
    <row r="4" spans="1:7" ht="13.5" customHeight="1">
      <c r="A4" s="104" t="s">
        <v>6</v>
      </c>
      <c r="B4" s="104"/>
      <c r="C4" s="104"/>
      <c r="D4" s="104"/>
      <c r="E4" s="104"/>
      <c r="F4" s="104"/>
      <c r="G4" s="17"/>
    </row>
    <row r="5" spans="1:7" ht="12.75" customHeight="1">
      <c r="A5" s="104" t="s">
        <v>30</v>
      </c>
      <c r="B5" s="104"/>
      <c r="C5" s="104"/>
      <c r="D5" s="104"/>
      <c r="E5" s="104"/>
      <c r="F5" s="104"/>
      <c r="G5" s="17"/>
    </row>
    <row r="6" spans="1:7" ht="12.75" customHeight="1">
      <c r="A6" s="26"/>
      <c r="B6" s="26"/>
      <c r="C6" s="26"/>
      <c r="D6" s="26"/>
      <c r="E6" s="26"/>
      <c r="F6" s="26"/>
      <c r="G6" s="17"/>
    </row>
    <row r="7" spans="1:7" ht="12.75" customHeight="1">
      <c r="A7" s="26"/>
      <c r="B7" s="26"/>
      <c r="C7" s="26"/>
      <c r="D7" s="26"/>
      <c r="E7" s="26"/>
      <c r="F7" s="26"/>
      <c r="G7" s="17"/>
    </row>
    <row r="8" spans="1:7" ht="15.75">
      <c r="A8" s="26"/>
      <c r="B8" s="26"/>
      <c r="C8" s="26"/>
      <c r="D8" s="26"/>
      <c r="E8" s="26"/>
      <c r="F8" s="26"/>
      <c r="G8" s="17"/>
    </row>
    <row r="9" spans="1:7" ht="15.75" thickBot="1">
      <c r="A9" s="6" t="s">
        <v>10</v>
      </c>
      <c r="F9" s="8" t="s">
        <v>11</v>
      </c>
      <c r="G9" s="8"/>
    </row>
    <row r="10" spans="1:7" ht="15.75" customHeight="1">
      <c r="A10" s="97" t="s">
        <v>0</v>
      </c>
      <c r="B10" s="101" t="s">
        <v>1</v>
      </c>
      <c r="C10" s="95" t="s">
        <v>28</v>
      </c>
      <c r="D10" s="95" t="s">
        <v>3</v>
      </c>
      <c r="E10" s="95" t="s">
        <v>5</v>
      </c>
      <c r="F10" s="107" t="s">
        <v>9</v>
      </c>
      <c r="G10" s="108"/>
    </row>
    <row r="11" spans="1:7" ht="21.75" customHeight="1" thickBot="1">
      <c r="A11" s="98"/>
      <c r="B11" s="102"/>
      <c r="C11" s="96"/>
      <c r="D11" s="96"/>
      <c r="E11" s="96"/>
      <c r="F11" s="27" t="s">
        <v>4</v>
      </c>
      <c r="G11" s="18" t="s">
        <v>8</v>
      </c>
    </row>
    <row r="12" spans="1:7" s="20" customFormat="1" ht="12.75" customHeight="1">
      <c r="A12" s="105" t="s">
        <v>7</v>
      </c>
      <c r="B12" s="106"/>
      <c r="C12" s="106"/>
      <c r="D12" s="106"/>
      <c r="E12" s="106"/>
      <c r="F12" s="106"/>
      <c r="G12" s="19"/>
    </row>
    <row r="13" spans="1:7" s="20" customFormat="1" ht="12.75" customHeight="1">
      <c r="A13" s="28">
        <v>1</v>
      </c>
      <c r="B13" s="29" t="s">
        <v>35</v>
      </c>
      <c r="C13" s="30">
        <v>1</v>
      </c>
      <c r="D13" s="29">
        <v>180000</v>
      </c>
      <c r="E13" s="29">
        <f aca="true" t="shared" si="0" ref="E13:E19">C13*D13</f>
        <v>180000</v>
      </c>
      <c r="F13" s="29">
        <f aca="true" t="shared" si="1" ref="F13:F19">C13*D13</f>
        <v>180000</v>
      </c>
      <c r="G13" s="31">
        <v>0</v>
      </c>
    </row>
    <row r="14" spans="1:7" s="20" customFormat="1" ht="12.75" customHeight="1">
      <c r="A14" s="28">
        <v>2</v>
      </c>
      <c r="B14" s="29" t="s">
        <v>46</v>
      </c>
      <c r="C14" s="30">
        <v>1</v>
      </c>
      <c r="D14" s="29">
        <v>150000</v>
      </c>
      <c r="E14" s="29">
        <f t="shared" si="0"/>
        <v>150000</v>
      </c>
      <c r="F14" s="29">
        <f t="shared" si="1"/>
        <v>150000</v>
      </c>
      <c r="G14" s="31">
        <v>0</v>
      </c>
    </row>
    <row r="15" spans="1:7" s="20" customFormat="1" ht="12.75" customHeight="1">
      <c r="A15" s="28">
        <v>3</v>
      </c>
      <c r="B15" s="29" t="s">
        <v>47</v>
      </c>
      <c r="C15" s="30">
        <v>1</v>
      </c>
      <c r="D15" s="29">
        <v>180000</v>
      </c>
      <c r="E15" s="29">
        <f t="shared" si="0"/>
        <v>180000</v>
      </c>
      <c r="F15" s="29">
        <f t="shared" si="1"/>
        <v>180000</v>
      </c>
      <c r="G15" s="31">
        <v>0</v>
      </c>
    </row>
    <row r="16" spans="1:7" s="20" customFormat="1" ht="12.75" customHeight="1">
      <c r="A16" s="28">
        <v>4</v>
      </c>
      <c r="B16" s="29" t="s">
        <v>24</v>
      </c>
      <c r="C16" s="30">
        <v>1</v>
      </c>
      <c r="D16" s="29">
        <v>115000</v>
      </c>
      <c r="E16" s="29">
        <f t="shared" si="0"/>
        <v>115000</v>
      </c>
      <c r="F16" s="29">
        <f t="shared" si="1"/>
        <v>115000</v>
      </c>
      <c r="G16" s="31">
        <v>0</v>
      </c>
    </row>
    <row r="17" spans="1:7" s="20" customFormat="1" ht="12.75" customHeight="1">
      <c r="A17" s="28">
        <v>5</v>
      </c>
      <c r="B17" s="29" t="s">
        <v>48</v>
      </c>
      <c r="C17" s="30">
        <v>1</v>
      </c>
      <c r="D17" s="29">
        <v>175000</v>
      </c>
      <c r="E17" s="29">
        <f t="shared" si="0"/>
        <v>175000</v>
      </c>
      <c r="F17" s="29">
        <f t="shared" si="1"/>
        <v>175000</v>
      </c>
      <c r="G17" s="31">
        <v>0</v>
      </c>
    </row>
    <row r="18" spans="1:7" s="20" customFormat="1" ht="12.75" customHeight="1">
      <c r="A18" s="28">
        <v>6</v>
      </c>
      <c r="B18" s="29" t="s">
        <v>55</v>
      </c>
      <c r="C18" s="30">
        <v>1</v>
      </c>
      <c r="D18" s="29">
        <v>125000</v>
      </c>
      <c r="E18" s="29">
        <f t="shared" si="0"/>
        <v>125000</v>
      </c>
      <c r="F18" s="29">
        <f t="shared" si="1"/>
        <v>125000</v>
      </c>
      <c r="G18" s="31"/>
    </row>
    <row r="19" spans="1:7" s="20" customFormat="1" ht="12.75" customHeight="1">
      <c r="A19" s="28">
        <v>7</v>
      </c>
      <c r="B19" s="29" t="s">
        <v>49</v>
      </c>
      <c r="C19" s="30">
        <v>1</v>
      </c>
      <c r="D19" s="29">
        <v>125000</v>
      </c>
      <c r="E19" s="29">
        <f t="shared" si="0"/>
        <v>125000</v>
      </c>
      <c r="F19" s="29">
        <f t="shared" si="1"/>
        <v>125000</v>
      </c>
      <c r="G19" s="31">
        <v>0</v>
      </c>
    </row>
    <row r="20" spans="1:7" s="12" customFormat="1" ht="15.75" customHeight="1">
      <c r="A20" s="109" t="s">
        <v>14</v>
      </c>
      <c r="B20" s="110"/>
      <c r="C20" s="110"/>
      <c r="D20" s="110"/>
      <c r="E20" s="32">
        <f>SUM(E13:E19)</f>
        <v>1050000</v>
      </c>
      <c r="F20" s="32">
        <f>SUM(F13:F19)</f>
        <v>1050000</v>
      </c>
      <c r="G20" s="33">
        <f>SUM(G13:G19)</f>
        <v>0</v>
      </c>
    </row>
    <row r="21" spans="1:10" s="12" customFormat="1" ht="12.75" customHeight="1">
      <c r="A21" s="89" t="s">
        <v>19</v>
      </c>
      <c r="B21" s="90"/>
      <c r="C21" s="90"/>
      <c r="D21" s="90"/>
      <c r="E21" s="90"/>
      <c r="F21" s="90"/>
      <c r="G21" s="91"/>
      <c r="J21" s="12" t="s">
        <v>45</v>
      </c>
    </row>
    <row r="22" spans="1:7" s="12" customFormat="1" ht="27.75" customHeight="1">
      <c r="A22" s="79">
        <v>1</v>
      </c>
      <c r="B22" s="84" t="s">
        <v>23</v>
      </c>
      <c r="C22" s="85">
        <v>1</v>
      </c>
      <c r="D22" s="86">
        <v>190000</v>
      </c>
      <c r="E22" s="87">
        <f aca="true" t="shared" si="2" ref="E22:E29">D22*C22</f>
        <v>190000</v>
      </c>
      <c r="F22" s="87">
        <f aca="true" t="shared" si="3" ref="F22:F29">E22</f>
        <v>190000</v>
      </c>
      <c r="G22" s="88">
        <v>0</v>
      </c>
    </row>
    <row r="23" spans="1:7" s="12" customFormat="1" ht="17.25" customHeight="1">
      <c r="A23" s="35">
        <v>2</v>
      </c>
      <c r="B23" s="36" t="s">
        <v>33</v>
      </c>
      <c r="C23" s="37">
        <v>40</v>
      </c>
      <c r="D23" s="38">
        <v>9000</v>
      </c>
      <c r="E23" s="39">
        <f t="shared" si="2"/>
        <v>360000</v>
      </c>
      <c r="F23" s="39">
        <f t="shared" si="3"/>
        <v>360000</v>
      </c>
      <c r="G23" s="40">
        <v>0</v>
      </c>
    </row>
    <row r="24" spans="1:7" s="12" customFormat="1" ht="15.75" customHeight="1">
      <c r="A24" s="35">
        <v>3</v>
      </c>
      <c r="B24" s="41" t="s">
        <v>31</v>
      </c>
      <c r="C24" s="37">
        <v>1</v>
      </c>
      <c r="D24" s="38">
        <v>36000</v>
      </c>
      <c r="E24" s="39">
        <f t="shared" si="2"/>
        <v>36000</v>
      </c>
      <c r="F24" s="39">
        <f t="shared" si="3"/>
        <v>36000</v>
      </c>
      <c r="G24" s="40">
        <v>0</v>
      </c>
    </row>
    <row r="25" spans="1:7" s="12" customFormat="1" ht="15.75" customHeight="1">
      <c r="A25" s="35">
        <v>4</v>
      </c>
      <c r="B25" s="41" t="s">
        <v>24</v>
      </c>
      <c r="C25" s="37">
        <v>2</v>
      </c>
      <c r="D25" s="38">
        <v>80000</v>
      </c>
      <c r="E25" s="39">
        <f t="shared" si="2"/>
        <v>160000</v>
      </c>
      <c r="F25" s="39">
        <f t="shared" si="3"/>
        <v>160000</v>
      </c>
      <c r="G25" s="40">
        <v>0</v>
      </c>
    </row>
    <row r="26" spans="1:7" s="12" customFormat="1" ht="15.75" customHeight="1">
      <c r="A26" s="35">
        <v>5</v>
      </c>
      <c r="B26" s="41" t="s">
        <v>32</v>
      </c>
      <c r="C26" s="37">
        <v>2</v>
      </c>
      <c r="D26" s="38">
        <v>5000</v>
      </c>
      <c r="E26" s="39">
        <f t="shared" si="2"/>
        <v>10000</v>
      </c>
      <c r="F26" s="39">
        <f t="shared" si="3"/>
        <v>10000</v>
      </c>
      <c r="G26" s="40">
        <v>0</v>
      </c>
    </row>
    <row r="27" spans="1:7" s="12" customFormat="1" ht="15.75" customHeight="1">
      <c r="A27" s="35">
        <v>6</v>
      </c>
      <c r="B27" s="41" t="s">
        <v>25</v>
      </c>
      <c r="C27" s="37">
        <v>2</v>
      </c>
      <c r="D27" s="38">
        <v>4500</v>
      </c>
      <c r="E27" s="39">
        <f t="shared" si="2"/>
        <v>9000</v>
      </c>
      <c r="F27" s="39">
        <f t="shared" si="3"/>
        <v>9000</v>
      </c>
      <c r="G27" s="40">
        <v>0</v>
      </c>
    </row>
    <row r="28" spans="1:7" s="12" customFormat="1" ht="26.25">
      <c r="A28" s="35">
        <v>7</v>
      </c>
      <c r="B28" s="36" t="s">
        <v>56</v>
      </c>
      <c r="C28" s="37">
        <v>1</v>
      </c>
      <c r="D28" s="38">
        <v>125000</v>
      </c>
      <c r="E28" s="39">
        <f t="shared" si="2"/>
        <v>125000</v>
      </c>
      <c r="F28" s="39">
        <f t="shared" si="3"/>
        <v>125000</v>
      </c>
      <c r="G28" s="40"/>
    </row>
    <row r="29" spans="1:7" s="12" customFormat="1" ht="15.75" customHeight="1">
      <c r="A29" s="35">
        <v>8</v>
      </c>
      <c r="B29" s="41" t="s">
        <v>36</v>
      </c>
      <c r="C29" s="37">
        <v>32</v>
      </c>
      <c r="D29" s="38">
        <v>1310</v>
      </c>
      <c r="E29" s="39">
        <f t="shared" si="2"/>
        <v>41920</v>
      </c>
      <c r="F29" s="39">
        <f t="shared" si="3"/>
        <v>41920</v>
      </c>
      <c r="G29" s="40">
        <v>0</v>
      </c>
    </row>
    <row r="30" spans="1:7" s="12" customFormat="1" ht="12.75" customHeight="1">
      <c r="A30" s="92" t="s">
        <v>20</v>
      </c>
      <c r="B30" s="93"/>
      <c r="C30" s="93"/>
      <c r="D30" s="94"/>
      <c r="E30" s="42">
        <f>SUM(E22:E29)</f>
        <v>931920</v>
      </c>
      <c r="F30" s="42">
        <f>SUM(F22:F29)</f>
        <v>931920</v>
      </c>
      <c r="G30" s="43">
        <f>SUM(G22:G29)</f>
        <v>0</v>
      </c>
    </row>
    <row r="31" spans="1:8" s="14" customFormat="1" ht="13.5" customHeight="1">
      <c r="A31" s="99" t="s">
        <v>15</v>
      </c>
      <c r="B31" s="100"/>
      <c r="C31" s="44"/>
      <c r="D31" s="44"/>
      <c r="E31" s="45"/>
      <c r="F31" s="45"/>
      <c r="G31" s="46"/>
      <c r="H31" s="13"/>
    </row>
    <row r="32" spans="1:8" s="14" customFormat="1" ht="25.5">
      <c r="A32" s="48">
        <v>1</v>
      </c>
      <c r="B32" s="49" t="s">
        <v>27</v>
      </c>
      <c r="C32" s="50">
        <v>1</v>
      </c>
      <c r="D32" s="38">
        <v>320000</v>
      </c>
      <c r="E32" s="47">
        <f>C32*D32</f>
        <v>320000</v>
      </c>
      <c r="F32" s="47">
        <f>C32*D32</f>
        <v>320000</v>
      </c>
      <c r="G32" s="51">
        <v>0</v>
      </c>
      <c r="H32" s="13"/>
    </row>
    <row r="33" spans="1:8" s="14" customFormat="1" ht="15.75">
      <c r="A33" s="48">
        <v>2</v>
      </c>
      <c r="B33" s="49" t="s">
        <v>26</v>
      </c>
      <c r="C33" s="50">
        <v>26</v>
      </c>
      <c r="D33" s="38">
        <v>3847</v>
      </c>
      <c r="E33" s="47">
        <f aca="true" t="shared" si="4" ref="E33:E38">C33*D33</f>
        <v>100022</v>
      </c>
      <c r="F33" s="47">
        <f aca="true" t="shared" si="5" ref="F33:F38">C33*D33</f>
        <v>100022</v>
      </c>
      <c r="G33" s="51">
        <v>0</v>
      </c>
      <c r="H33" s="13"/>
    </row>
    <row r="34" spans="1:8" s="14" customFormat="1" ht="15.75">
      <c r="A34" s="48">
        <v>3</v>
      </c>
      <c r="B34" s="49" t="s">
        <v>50</v>
      </c>
      <c r="C34" s="50">
        <v>1</v>
      </c>
      <c r="D34" s="38">
        <v>10000</v>
      </c>
      <c r="E34" s="47">
        <f t="shared" si="4"/>
        <v>10000</v>
      </c>
      <c r="F34" s="47">
        <f t="shared" si="5"/>
        <v>10000</v>
      </c>
      <c r="G34" s="51">
        <v>0</v>
      </c>
      <c r="H34" s="13"/>
    </row>
    <row r="35" spans="1:8" s="14" customFormat="1" ht="15.75">
      <c r="A35" s="48">
        <v>4</v>
      </c>
      <c r="B35" s="49" t="s">
        <v>51</v>
      </c>
      <c r="C35" s="50">
        <v>1</v>
      </c>
      <c r="D35" s="38">
        <v>70000</v>
      </c>
      <c r="E35" s="47">
        <f t="shared" si="4"/>
        <v>70000</v>
      </c>
      <c r="F35" s="47">
        <f t="shared" si="5"/>
        <v>70000</v>
      </c>
      <c r="G35" s="51">
        <v>0</v>
      </c>
      <c r="H35" s="13"/>
    </row>
    <row r="36" spans="1:8" s="14" customFormat="1" ht="15.75">
      <c r="A36" s="48">
        <v>5</v>
      </c>
      <c r="B36" s="49" t="s">
        <v>52</v>
      </c>
      <c r="C36" s="50">
        <v>1</v>
      </c>
      <c r="D36" s="38">
        <v>5000</v>
      </c>
      <c r="E36" s="47">
        <f t="shared" si="4"/>
        <v>5000</v>
      </c>
      <c r="F36" s="47">
        <f t="shared" si="5"/>
        <v>5000</v>
      </c>
      <c r="G36" s="51">
        <v>0</v>
      </c>
      <c r="H36" s="13"/>
    </row>
    <row r="37" spans="1:8" s="14" customFormat="1" ht="15.75">
      <c r="A37" s="48">
        <v>6</v>
      </c>
      <c r="B37" s="49" t="s">
        <v>53</v>
      </c>
      <c r="C37" s="50">
        <v>2</v>
      </c>
      <c r="D37" s="38">
        <v>4200</v>
      </c>
      <c r="E37" s="47">
        <f t="shared" si="4"/>
        <v>8400</v>
      </c>
      <c r="F37" s="47">
        <f t="shared" si="5"/>
        <v>8400</v>
      </c>
      <c r="G37" s="51">
        <v>0</v>
      </c>
      <c r="H37" s="13"/>
    </row>
    <row r="38" spans="1:8" s="14" customFormat="1" ht="15.75">
      <c r="A38" s="48">
        <v>7</v>
      </c>
      <c r="B38" s="49" t="s">
        <v>54</v>
      </c>
      <c r="C38" s="50">
        <v>1</v>
      </c>
      <c r="D38" s="38">
        <v>40000</v>
      </c>
      <c r="E38" s="47">
        <f t="shared" si="4"/>
        <v>40000</v>
      </c>
      <c r="F38" s="47">
        <f t="shared" si="5"/>
        <v>40000</v>
      </c>
      <c r="G38" s="51">
        <v>0</v>
      </c>
      <c r="H38" s="13"/>
    </row>
    <row r="39" spans="1:8" s="14" customFormat="1" ht="15" customHeight="1">
      <c r="A39" s="114" t="s">
        <v>16</v>
      </c>
      <c r="B39" s="115"/>
      <c r="C39" s="115"/>
      <c r="D39" s="115"/>
      <c r="E39" s="52">
        <f>SUM(E32:E38)</f>
        <v>553422</v>
      </c>
      <c r="F39" s="52">
        <f>SUM(F32:F38)</f>
        <v>553422</v>
      </c>
      <c r="G39" s="53">
        <f>SUM(G32:G38)</f>
        <v>0</v>
      </c>
      <c r="H39" s="13"/>
    </row>
    <row r="40" spans="1:8" s="14" customFormat="1" ht="14.25" customHeight="1">
      <c r="A40" s="116" t="s">
        <v>41</v>
      </c>
      <c r="B40" s="117"/>
      <c r="C40" s="117"/>
      <c r="D40" s="117"/>
      <c r="E40" s="117"/>
      <c r="F40" s="117"/>
      <c r="G40" s="118"/>
      <c r="H40" s="13"/>
    </row>
    <row r="41" spans="1:8" s="14" customFormat="1" ht="14.25" customHeight="1">
      <c r="A41" s="54">
        <v>1</v>
      </c>
      <c r="B41" s="55" t="s">
        <v>43</v>
      </c>
      <c r="C41" s="54">
        <v>1</v>
      </c>
      <c r="D41" s="56">
        <v>8900</v>
      </c>
      <c r="E41" s="57">
        <f>C41*D41</f>
        <v>8900</v>
      </c>
      <c r="F41" s="57">
        <f>E41</f>
        <v>8900</v>
      </c>
      <c r="G41" s="57">
        <v>0</v>
      </c>
      <c r="H41" s="13"/>
    </row>
    <row r="42" spans="1:8" s="14" customFormat="1" ht="26.25">
      <c r="A42" s="54">
        <v>2</v>
      </c>
      <c r="B42" s="58" t="s">
        <v>44</v>
      </c>
      <c r="C42" s="54">
        <v>1</v>
      </c>
      <c r="D42" s="56">
        <v>15000</v>
      </c>
      <c r="E42" s="57">
        <f>C42*D42</f>
        <v>15000</v>
      </c>
      <c r="F42" s="57">
        <f>E42</f>
        <v>15000</v>
      </c>
      <c r="G42" s="57">
        <v>0</v>
      </c>
      <c r="H42" s="13"/>
    </row>
    <row r="43" spans="1:8" s="14" customFormat="1" ht="15" customHeight="1">
      <c r="A43" s="119" t="s">
        <v>42</v>
      </c>
      <c r="B43" s="120"/>
      <c r="C43" s="120"/>
      <c r="D43" s="121"/>
      <c r="E43" s="59">
        <f>SUM(E41:E42)</f>
        <v>23900</v>
      </c>
      <c r="F43" s="59">
        <f>SUM(F41:F42)</f>
        <v>23900</v>
      </c>
      <c r="G43" s="59">
        <f>SUM(G41:G42)</f>
        <v>0</v>
      </c>
      <c r="H43" s="13"/>
    </row>
    <row r="44" spans="1:8" s="14" customFormat="1" ht="12.75" customHeight="1">
      <c r="A44" s="111" t="s">
        <v>21</v>
      </c>
      <c r="B44" s="112"/>
      <c r="C44" s="112"/>
      <c r="D44" s="112"/>
      <c r="E44" s="112"/>
      <c r="F44" s="112"/>
      <c r="G44" s="113"/>
      <c r="H44" s="13"/>
    </row>
    <row r="45" spans="1:8" s="14" customFormat="1" ht="12.75" customHeight="1">
      <c r="A45" s="35">
        <v>1</v>
      </c>
      <c r="B45" s="60" t="s">
        <v>25</v>
      </c>
      <c r="C45" s="61">
        <v>2</v>
      </c>
      <c r="D45" s="62">
        <v>5750</v>
      </c>
      <c r="E45" s="62">
        <f>C45*D45</f>
        <v>11500</v>
      </c>
      <c r="F45" s="62">
        <f>E45</f>
        <v>11500</v>
      </c>
      <c r="G45" s="62">
        <v>0</v>
      </c>
      <c r="H45" s="13"/>
    </row>
    <row r="46" spans="1:8" s="14" customFormat="1" ht="12.75" customHeight="1">
      <c r="A46" s="35">
        <v>2</v>
      </c>
      <c r="B46" s="60" t="s">
        <v>37</v>
      </c>
      <c r="C46" s="61">
        <v>1</v>
      </c>
      <c r="D46" s="63">
        <v>4900</v>
      </c>
      <c r="E46" s="62">
        <f>C46*D46</f>
        <v>4900</v>
      </c>
      <c r="F46" s="62">
        <f>E46</f>
        <v>4900</v>
      </c>
      <c r="G46" s="62">
        <v>0</v>
      </c>
      <c r="H46" s="13"/>
    </row>
    <row r="47" spans="1:8" s="14" customFormat="1" ht="12.75" customHeight="1">
      <c r="A47" s="35">
        <v>3</v>
      </c>
      <c r="B47" s="60" t="s">
        <v>38</v>
      </c>
      <c r="C47" s="61">
        <v>1</v>
      </c>
      <c r="D47" s="63">
        <v>22000</v>
      </c>
      <c r="E47" s="62">
        <f>C47*D47</f>
        <v>22000</v>
      </c>
      <c r="F47" s="62">
        <f>E47</f>
        <v>22000</v>
      </c>
      <c r="G47" s="62">
        <v>0</v>
      </c>
      <c r="H47" s="13"/>
    </row>
    <row r="48" spans="1:8" s="14" customFormat="1" ht="12.75" customHeight="1">
      <c r="A48" s="35">
        <v>4</v>
      </c>
      <c r="B48" s="60" t="s">
        <v>39</v>
      </c>
      <c r="C48" s="61">
        <v>4</v>
      </c>
      <c r="D48" s="63">
        <v>2600</v>
      </c>
      <c r="E48" s="62">
        <f>C48*D48</f>
        <v>10400</v>
      </c>
      <c r="F48" s="62">
        <f>E48</f>
        <v>10400</v>
      </c>
      <c r="G48" s="62">
        <v>0</v>
      </c>
      <c r="H48" s="13"/>
    </row>
    <row r="49" spans="1:8" s="14" customFormat="1" ht="15.75">
      <c r="A49" s="35">
        <v>5</v>
      </c>
      <c r="B49" s="60" t="s">
        <v>40</v>
      </c>
      <c r="C49" s="64">
        <v>1</v>
      </c>
      <c r="D49" s="65">
        <v>3600</v>
      </c>
      <c r="E49" s="62">
        <f>C49*D49</f>
        <v>3600</v>
      </c>
      <c r="F49" s="62">
        <f>E49</f>
        <v>3600</v>
      </c>
      <c r="G49" s="31">
        <v>0</v>
      </c>
      <c r="H49" s="13"/>
    </row>
    <row r="50" spans="1:8" s="14" customFormat="1" ht="16.5" customHeight="1">
      <c r="A50" s="122" t="s">
        <v>22</v>
      </c>
      <c r="B50" s="123"/>
      <c r="C50" s="123"/>
      <c r="D50" s="124"/>
      <c r="E50" s="59">
        <f>SUM(E45:E49)</f>
        <v>52400</v>
      </c>
      <c r="F50" s="59">
        <f>SUM(F45:F49)</f>
        <v>52400</v>
      </c>
      <c r="G50" s="66">
        <f>SUM(G49:G49)</f>
        <v>0</v>
      </c>
      <c r="H50" s="13"/>
    </row>
    <row r="51" spans="1:7" s="21" customFormat="1" ht="15" customHeight="1">
      <c r="A51" s="89" t="s">
        <v>12</v>
      </c>
      <c r="B51" s="90"/>
      <c r="C51" s="90"/>
      <c r="D51" s="90"/>
      <c r="E51" s="90"/>
      <c r="F51" s="90"/>
      <c r="G51" s="91"/>
    </row>
    <row r="52" spans="1:7" s="20" customFormat="1" ht="15">
      <c r="A52" s="28">
        <v>1</v>
      </c>
      <c r="B52" s="67" t="s">
        <v>29</v>
      </c>
      <c r="C52" s="68">
        <v>4</v>
      </c>
      <c r="D52" s="69">
        <v>325000</v>
      </c>
      <c r="E52" s="70">
        <f>C52*D52</f>
        <v>1300000</v>
      </c>
      <c r="F52" s="71">
        <f>C52*D52</f>
        <v>1300000</v>
      </c>
      <c r="G52" s="83">
        <v>0</v>
      </c>
    </row>
    <row r="53" spans="1:7" s="20" customFormat="1" ht="15">
      <c r="A53" s="79">
        <v>2</v>
      </c>
      <c r="B53" s="80" t="s">
        <v>58</v>
      </c>
      <c r="C53" s="81">
        <v>1</v>
      </c>
      <c r="D53" s="82">
        <f>170000+84580-20000</f>
        <v>234580</v>
      </c>
      <c r="E53" s="82">
        <f>170000+84580-20000</f>
        <v>234580</v>
      </c>
      <c r="F53" s="82">
        <f>170000+84580-20000</f>
        <v>234580</v>
      </c>
      <c r="G53" s="83">
        <v>0</v>
      </c>
    </row>
    <row r="54" spans="1:7" s="20" customFormat="1" ht="38.25">
      <c r="A54" s="79">
        <v>3</v>
      </c>
      <c r="B54" s="80" t="s">
        <v>57</v>
      </c>
      <c r="C54" s="81">
        <v>1</v>
      </c>
      <c r="D54" s="82">
        <v>4912789</v>
      </c>
      <c r="E54" s="82">
        <v>4912789</v>
      </c>
      <c r="F54" s="82">
        <v>4912789</v>
      </c>
      <c r="G54" s="83">
        <v>0</v>
      </c>
    </row>
    <row r="55" spans="1:7" s="20" customFormat="1" ht="15">
      <c r="A55" s="28">
        <v>4</v>
      </c>
      <c r="B55" s="67" t="s">
        <v>34</v>
      </c>
      <c r="C55" s="68">
        <v>10</v>
      </c>
      <c r="D55" s="69">
        <v>79310</v>
      </c>
      <c r="E55" s="70">
        <f>C55*D55</f>
        <v>793100</v>
      </c>
      <c r="F55" s="71">
        <f>C55*D55</f>
        <v>793100</v>
      </c>
      <c r="G55" s="31">
        <v>0</v>
      </c>
    </row>
    <row r="56" spans="1:7" s="20" customFormat="1" ht="14.25" customHeight="1">
      <c r="A56" s="125" t="s">
        <v>13</v>
      </c>
      <c r="B56" s="126"/>
      <c r="C56" s="126"/>
      <c r="D56" s="126"/>
      <c r="E56" s="59">
        <f>SUM(E52:E55)</f>
        <v>7240469</v>
      </c>
      <c r="F56" s="59">
        <f>SUM(F52:F55)</f>
        <v>7240469</v>
      </c>
      <c r="G56" s="66">
        <f>SUM(G52:G55)</f>
        <v>0</v>
      </c>
    </row>
    <row r="57" spans="1:7" s="20" customFormat="1" ht="12.75" customHeight="1">
      <c r="A57" s="89" t="s">
        <v>18</v>
      </c>
      <c r="B57" s="90"/>
      <c r="C57" s="90"/>
      <c r="D57" s="90"/>
      <c r="E57" s="90"/>
      <c r="F57" s="90"/>
      <c r="G57" s="91"/>
    </row>
    <row r="58" spans="1:8" s="20" customFormat="1" ht="11.25" customHeight="1">
      <c r="A58" s="28"/>
      <c r="B58" s="72"/>
      <c r="C58" s="30">
        <v>0</v>
      </c>
      <c r="D58" s="30">
        <v>0</v>
      </c>
      <c r="E58" s="34">
        <f>D58*C58</f>
        <v>0</v>
      </c>
      <c r="F58" s="34">
        <f>C58*D58</f>
        <v>0</v>
      </c>
      <c r="G58" s="73">
        <v>0</v>
      </c>
      <c r="H58" s="22"/>
    </row>
    <row r="59" spans="1:7" s="20" customFormat="1" ht="14.25" customHeight="1" thickBot="1">
      <c r="A59" s="131" t="s">
        <v>17</v>
      </c>
      <c r="B59" s="132"/>
      <c r="C59" s="132"/>
      <c r="D59" s="132"/>
      <c r="E59" s="74">
        <f>SUM(E58:E58)</f>
        <v>0</v>
      </c>
      <c r="F59" s="74">
        <f>SUM(F58:F58)</f>
        <v>0</v>
      </c>
      <c r="G59" s="75">
        <f>G58</f>
        <v>0</v>
      </c>
    </row>
    <row r="60" spans="1:7" s="20" customFormat="1" ht="15" customHeight="1" thickBot="1">
      <c r="A60" s="128" t="s">
        <v>2</v>
      </c>
      <c r="B60" s="129"/>
      <c r="C60" s="129"/>
      <c r="D60" s="130"/>
      <c r="E60" s="76">
        <f>E20+E30+E39+E50+E56+E59+E43</f>
        <v>9852111</v>
      </c>
      <c r="F60" s="76">
        <f>F20+F30+F39+F50+F56+F59+F43</f>
        <v>9852111</v>
      </c>
      <c r="G60" s="76">
        <f>G20+G30+G39+G50+G56+G59</f>
        <v>0</v>
      </c>
    </row>
    <row r="61" spans="1:7" s="20" customFormat="1" ht="15" customHeight="1">
      <c r="A61" s="23"/>
      <c r="B61" s="23"/>
      <c r="C61" s="23"/>
      <c r="D61" s="23"/>
      <c r="E61" s="23"/>
      <c r="F61" s="23"/>
      <c r="G61" s="23"/>
    </row>
    <row r="62" ht="17.25" customHeight="1"/>
    <row r="67" spans="2:4" ht="14.25">
      <c r="B67" s="6" t="s">
        <v>60</v>
      </c>
      <c r="D67" s="6" t="s">
        <v>61</v>
      </c>
    </row>
    <row r="68" ht="14.25">
      <c r="B68" s="9"/>
    </row>
    <row r="69" spans="2:7" ht="14.25">
      <c r="B69" s="10"/>
      <c r="C69" s="11"/>
      <c r="D69" s="10"/>
      <c r="E69" s="10"/>
      <c r="F69" s="10"/>
      <c r="G69" s="10"/>
    </row>
    <row r="70" spans="2:7" ht="14.25">
      <c r="B70" s="10"/>
      <c r="C70" s="15"/>
      <c r="D70" s="127"/>
      <c r="E70" s="127"/>
      <c r="F70" s="127"/>
      <c r="G70" s="127"/>
    </row>
    <row r="71" spans="2:7" ht="14.25">
      <c r="B71" s="10"/>
      <c r="C71" s="15"/>
      <c r="D71" s="15"/>
      <c r="E71" s="15"/>
      <c r="F71" s="15"/>
      <c r="G71" s="10"/>
    </row>
    <row r="72" spans="2:8" ht="14.25">
      <c r="B72" s="10"/>
      <c r="C72" s="15"/>
      <c r="D72" s="127"/>
      <c r="E72" s="127"/>
      <c r="F72" s="15"/>
      <c r="G72" s="10"/>
      <c r="H72" s="10"/>
    </row>
    <row r="73" spans="2:8" ht="15" customHeight="1">
      <c r="B73" s="10"/>
      <c r="C73" s="15"/>
      <c r="D73" s="15"/>
      <c r="E73" s="15"/>
      <c r="F73" s="15"/>
      <c r="G73" s="10"/>
      <c r="H73" s="10"/>
    </row>
    <row r="74" spans="2:8" ht="14.25">
      <c r="B74" s="10"/>
      <c r="C74" s="15"/>
      <c r="D74" s="16"/>
      <c r="E74" s="16"/>
      <c r="F74" s="16"/>
      <c r="G74" s="10"/>
      <c r="H74" s="10"/>
    </row>
    <row r="75" spans="2:8" ht="14.25">
      <c r="B75" s="10"/>
      <c r="C75" s="15"/>
      <c r="D75" s="15"/>
      <c r="E75" s="15"/>
      <c r="F75" s="15"/>
      <c r="G75" s="10"/>
      <c r="H75" s="10"/>
    </row>
    <row r="76" spans="2:8" ht="14.25">
      <c r="B76" s="10"/>
      <c r="C76" s="15"/>
      <c r="D76" s="103"/>
      <c r="E76" s="103"/>
      <c r="F76" s="15"/>
      <c r="G76" s="10"/>
      <c r="H76" s="10"/>
    </row>
    <row r="77" spans="2:8" ht="14.25">
      <c r="B77" s="10"/>
      <c r="C77" s="15"/>
      <c r="D77" s="15"/>
      <c r="E77" s="15"/>
      <c r="F77" s="15"/>
      <c r="G77" s="10"/>
      <c r="H77" s="10"/>
    </row>
    <row r="78" spans="2:8" ht="14.25">
      <c r="B78" s="10"/>
      <c r="C78" s="15"/>
      <c r="D78" s="16"/>
      <c r="E78" s="16"/>
      <c r="F78" s="16"/>
      <c r="G78" s="10"/>
      <c r="H78" s="10"/>
    </row>
    <row r="79" spans="2:8" ht="14.25">
      <c r="B79" s="10"/>
      <c r="C79" s="15"/>
      <c r="D79" s="15"/>
      <c r="E79" s="15"/>
      <c r="F79" s="15"/>
      <c r="G79" s="10"/>
      <c r="H79" s="10"/>
    </row>
    <row r="80" spans="2:8" ht="14.25">
      <c r="B80" s="10"/>
      <c r="C80" s="15"/>
      <c r="D80" s="103"/>
      <c r="E80" s="103"/>
      <c r="F80" s="103"/>
      <c r="G80" s="10"/>
      <c r="H80" s="10"/>
    </row>
    <row r="81" spans="2:8" ht="14.25">
      <c r="B81" s="10"/>
      <c r="C81" s="11"/>
      <c r="D81" s="10"/>
      <c r="E81" s="10"/>
      <c r="F81" s="10"/>
      <c r="H81" s="10"/>
    </row>
    <row r="82" ht="14.25">
      <c r="H82" s="10"/>
    </row>
    <row r="83" ht="14.25">
      <c r="H83" s="10"/>
    </row>
  </sheetData>
  <sheetProtection/>
  <mergeCells count="27">
    <mergeCell ref="A40:G40"/>
    <mergeCell ref="A43:D43"/>
    <mergeCell ref="A50:D50"/>
    <mergeCell ref="A56:D56"/>
    <mergeCell ref="D76:E76"/>
    <mergeCell ref="D70:G70"/>
    <mergeCell ref="A60:D60"/>
    <mergeCell ref="A59:D59"/>
    <mergeCell ref="A57:G57"/>
    <mergeCell ref="D72:E72"/>
    <mergeCell ref="D80:F80"/>
    <mergeCell ref="A4:F4"/>
    <mergeCell ref="A5:F5"/>
    <mergeCell ref="A12:F12"/>
    <mergeCell ref="F10:G10"/>
    <mergeCell ref="C10:C11"/>
    <mergeCell ref="A20:D20"/>
    <mergeCell ref="A51:G51"/>
    <mergeCell ref="A44:G44"/>
    <mergeCell ref="A39:D39"/>
    <mergeCell ref="A21:G21"/>
    <mergeCell ref="A30:D30"/>
    <mergeCell ref="E10:E11"/>
    <mergeCell ref="D10:D11"/>
    <mergeCell ref="A10:A11"/>
    <mergeCell ref="A31:B31"/>
    <mergeCell ref="B10:B11"/>
  </mergeCells>
  <printOptions/>
  <pageMargins left="0.79" right="0.26" top="0.54" bottom="0.28" header="0.28" footer="0.28"/>
  <pageSetup fitToHeight="0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Loredana Giurgiu</cp:lastModifiedBy>
  <cp:lastPrinted>2023-01-18T06:42:43Z</cp:lastPrinted>
  <dcterms:created xsi:type="dcterms:W3CDTF">2001-05-29T04:53:38Z</dcterms:created>
  <dcterms:modified xsi:type="dcterms:W3CDTF">2023-02-28T08:59:27Z</dcterms:modified>
  <cp:category/>
  <cp:version/>
  <cp:contentType/>
  <cp:contentStatus/>
</cp:coreProperties>
</file>