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22" sheetId="1" r:id="rId1"/>
  </sheets>
  <definedNames/>
  <calcPr fullCalcOnLoad="1"/>
</workbook>
</file>

<file path=xl/sharedStrings.xml><?xml version="1.0" encoding="utf-8"?>
<sst xmlns="http://schemas.openxmlformats.org/spreadsheetml/2006/main" count="143" uniqueCount="100">
  <si>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</si>
  <si>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</si>
  <si>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</si>
  <si>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</si>
  <si>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</si>
  <si>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</si>
  <si>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</si>
  <si>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</si>
  <si>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</si>
  <si>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</si>
  <si>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</si>
  <si>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</si>
  <si>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în derulare</t>
  </si>
  <si>
    <t>CAP. 84 TRANSPORTURI</t>
  </si>
  <si>
    <t xml:space="preserve">                                      Primar,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</si>
  <si>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</si>
  <si>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</si>
  <si>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</si>
  <si>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</si>
  <si>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>TOTAL ANEXA 6</t>
  </si>
  <si>
    <t>Servicii de supervizare lucrari pentru Pod peste râul Someş - amplasament str. Ştrandului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</si>
  <si>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</si>
  <si>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</si>
  <si>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Cap. 65 Învăţământ</t>
  </si>
  <si>
    <t>Cap. 70  Locuinţe, servicii şi dezvoltare publică</t>
  </si>
  <si>
    <t>Servicii de dirigenţie de şantier pentru Modernizare strada Grădinarilor</t>
  </si>
  <si>
    <t xml:space="preserve">Asistenţă tehnică din partea proiectantului pentru Modernizare strada Grădinarilor </t>
  </si>
  <si>
    <t>Asistenţă tehnică din partea proiectantului pentru „Pod peste râul Someş - amplasament str. Ştrandului”</t>
  </si>
  <si>
    <t>Obiectiv neînceput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</si>
  <si>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</si>
  <si>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</si>
  <si>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</si>
  <si>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</si>
  <si>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</si>
  <si>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generale de consultantă profesională în managementul proiectelor încheiate cu M.D.R.A.P.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</si>
  <si>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</si>
  <si>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</si>
  <si>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Asistenţă tehnică din partea proiectantului pentru Extinderea iluminatului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</si>
  <si>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</si>
  <si>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Servicii de dirigenţie de şantier pentru Prelungirea străzii Sălciilor</t>
  </si>
  <si>
    <t>Asistenţă tehnică din partea proiectantului pentru Prelungirea străzii Sălciilor</t>
  </si>
  <si>
    <t>Contractare servicii de dirigenţie de şantier pentru Reabilitarea clădirii unităţii de învăţământ situată pe strada Wolfenbuttel nr. 6-8</t>
  </si>
  <si>
    <t>Contractare asistenţa tehnica din partea proiectantului  pentru Reabilitarea clădirii unităţii de învăţământ situată pe strada Wolfenbuttel nr. 6-8</t>
  </si>
  <si>
    <t>Contractare servicii de dirigenţie de şantier pentru Construire corp clădire Școala Gimnaziala Rákóczi Ferenc - Construire clădire multifuncțională P-P+M</t>
  </si>
  <si>
    <t>Contractare asistenţa tehnica din partea proiectantului pentru Construire corp clădire Școala Gimnaziala Rákóczi Ferenc - Construire clădire multifuncțională P-P+M</t>
  </si>
  <si>
    <t>Contractare asistenţa tehnica din partea proiectantului  pentru Extinderea iluminatului public în cvartalul delimitat de str.Oituz, str. Prahovei și Aleea Milcov</t>
  </si>
  <si>
    <t>Contractare asistenţa tehnica din partea proiectantului pentru Extinderea iluminatului public în parcările adiacente zonelor Aleea Timișului, nr.4, bloc 27 și b-dul Cloșca nr.1, bloc 17</t>
  </si>
  <si>
    <t>Contractare servicii de dirigenţie de şantier Parcare etajată str.Kogălniceanu</t>
  </si>
  <si>
    <t>Contractare asistenţa tehnica din partea proiectantului Parcare etajată str.Kogălniceanu</t>
  </si>
  <si>
    <t>Contractare servicii de dirigenţie de şantier Modernizare strada Grădinarilor</t>
  </si>
  <si>
    <t>Contractare asistenţa tehnica din partea proiectantului Modernizare strada Grădinarilor</t>
  </si>
  <si>
    <t>Contractare asistenţa tehnica din partea proiectantului  pentru „Pod peste râul Someş - amplasament str. Ştrandului”</t>
  </si>
  <si>
    <t>Contractare Servicii de supervizare lucrari  pentru „Pod peste râul Someş - amplasament str. Ştrandului”</t>
  </si>
  <si>
    <t>Contractare servicii generale de consultantă în management proiectelor încheiate cu M.D.R.A.P.</t>
  </si>
  <si>
    <t>Contractare asistenţa tehnica din partea proiectantului pentru Prelungirea străzii Diana</t>
  </si>
  <si>
    <t>Contractare servicii de dirigenţie de şantier pentru Prelungirea străzii Diana</t>
  </si>
  <si>
    <t>Contractare servicii de asistență tehnică  pentru Modernizare parcari in cvartalul delimitat de strazile Uzinei si Independentei si baza sportiva M.I.U. - lot 2</t>
  </si>
  <si>
    <t>Contractare servicii de asistență tehnică  Modernizare parcari in cvartatul delimitat de str. Lucian Blaga - Dorna - Ganea - Ambudului -  lot 8</t>
  </si>
  <si>
    <t>Contractare servicii de asistență tehnică Largire b-dul L.Blaga, între str.Dorobanților și str.Căprioarei</t>
  </si>
  <si>
    <t>Contractare servicii de dirigenţie de şantier Prelungirea străzii Sălciilor</t>
  </si>
  <si>
    <t>Servicii de dirigenţie de şantier pentru Parcare etajată S+P+4 pe strada Decebal</t>
  </si>
  <si>
    <t>Asistenţă tehnică din partea proiectantului pentru Parcare etajată S+P+4 pe strada Decebal</t>
  </si>
  <si>
    <t xml:space="preserve">Servicii de dirigenţie de şantier pentru Modernizare parcari in cvartalul delimitat de strazile Uzinei si Independentei si baza sportiva M.I.U. </t>
  </si>
  <si>
    <t xml:space="preserve">Servicii de dirigenţie de şantier pentru Modernizare parcari in cvartatul delimitat de str. Lucian Blaga - Dorna - Ganea - Ambudului </t>
  </si>
  <si>
    <t>Asistenţă tehnică din partea proiectantului pentru  Modernizare parcari in cvartalul delimitat de strazile Uzinei si Independentei si baza sportiva M.I.U.</t>
  </si>
  <si>
    <t xml:space="preserve">Asistenţă tehnică din partea proiectantului pentru  Modernizare parcari in cvartatul delimitat de str. Lucian Blaga - Dorna - Ganea - Ambudului 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</si>
  <si>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</si>
  <si>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</si>
  <si>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</si>
  <si>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</si>
  <si>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</si>
  <si>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</si>
  <si>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Asistenţă tehnică din partea proiectantului pentru Creşterea eficienţei energetice şi a gestionării inteligente a energiei în infrastructura de iluminat public a Municipiului Satu Mare, zona Nord-Est</t>
  </si>
  <si>
    <t xml:space="preserve">Servicii de dirigenţie de şantier pentru 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</si>
  <si>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</si>
  <si>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>Cap. 67 Cultură, recreere şi religie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</si>
  <si>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</si>
  <si>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</si>
  <si>
    <t xml:space="preserve">Contractare servicii de dirigenţie de şantier pentru  Implementarea măsurilor de eficienţă energetică la Sala de Scrimă “Alexandru Csipler” </t>
  </si>
  <si>
    <t xml:space="preserve">Contractare asistenţa tehnica din partea proiectantului pentru  Implementarea măsurilor de eficienţă energetică la Sala de Scrimă “Alexandru Csipler” </t>
  </si>
  <si>
    <t>Contractare asistenţa tehnica din partea proiectantului pentru Extinderea iluminatului public in parcarile din cartierele Micro 17, Carpati 1, Carpati 2</t>
  </si>
  <si>
    <t>Contractare asistenţa tehnica din partea proiectantului pentru Extinderea iluminatului public pe strada Fluturilor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</si>
  <si>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</si>
  <si>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</si>
  <si>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Obiectivul nu s-a mai realizat</t>
  </si>
  <si>
    <t>Contractare servicii de dirigenţie de şantier Parcare etajată str.Decebal</t>
  </si>
  <si>
    <t>Contractare asistenţa tehnica din partea proiectantului Parcare etajată str.Decebal</t>
  </si>
  <si>
    <t>Contractare asistenţa tehnica din partea proiectantuluiCreşterea eficienţei energetice şi a gestionării inteligente a energiei în infrastructura de iluminat public a Municipiului Satu Mare, zona Nord-Est</t>
  </si>
  <si>
    <t>Contractare servicii de dirigenţie de şantier  Modernizare parcari in cvartatul delimitat de str. Lucian Blaga - Dorna - Ganea - Ambudului</t>
  </si>
  <si>
    <t xml:space="preserve">Contractare servicii de dirigenţie de şantier  pentru Modernizare parcari in cvartalul delimitat de strazile Uzinei si Independentei si baza sportiva M.I.U. </t>
  </si>
  <si>
    <t>Obiectiv finalizat in anul anterior</t>
  </si>
  <si>
    <t>Contractare servicii de dirigenţie de şantier pentru Modernizare strada Kaffka Margit, tronson 2</t>
  </si>
  <si>
    <t>Contractare servicii de dirigenţie de şantier Modernizare strada Kaffka Margit, tronson 2</t>
  </si>
  <si>
    <t>Contractare servicii de dirigenţie de şantier pentru Modernizare străzi în municipiul Satu Mare Lot 1</t>
  </si>
  <si>
    <t>Contractare servicii de dirigenţie de şantier pentru Modernizare pasaje pietonale care fac legătura între centru nou și digul de pe malul drept al râului Someș</t>
  </si>
  <si>
    <t>EXECUŢIA BUGETARĂ PRIVIND INVESTIŢIILE PE ANUL 2023</t>
  </si>
  <si>
    <t>Lista reparaţiilor capitale pe anul 2023</t>
  </si>
  <si>
    <t xml:space="preserve">Obiectiv finalizat </t>
  </si>
  <si>
    <t>Anexa nr.22.</t>
  </si>
  <si>
    <t>la HCL nr. 166/30.05.2024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</si>
</sst>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17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/>
    </xf>
    <xf numFmtId="0" fontId="22" fillId="25" borderId="21" xfId="0" applyFont="1" applyFill="1" applyBorder="1" applyAlignment="1">
      <alignment horizontal="center" vertical="center" wrapText="1"/>
    </xf>
    <xf numFmtId="3" fontId="22" fillId="26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22" fillId="26" borderId="15" xfId="0" applyNumberFormat="1" applyFont="1" applyFill="1" applyBorder="1" applyAlignment="1">
      <alignment vertical="center" wrapText="1"/>
    </xf>
    <xf numFmtId="3" fontId="22" fillId="26" borderId="27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 wrapText="1"/>
    </xf>
    <xf numFmtId="0" fontId="0" fillId="26" borderId="17" xfId="0" applyFont="1" applyFill="1" applyBorder="1" applyAlignment="1">
      <alignment vertical="center"/>
    </xf>
    <xf numFmtId="0" fontId="22" fillId="26" borderId="17" xfId="0" applyFont="1" applyFill="1" applyBorder="1" applyAlignment="1">
      <alignment horizontal="center" vertical="center"/>
    </xf>
    <xf numFmtId="3" fontId="23" fillId="26" borderId="17" xfId="0" applyNumberFormat="1" applyFont="1" applyFill="1" applyBorder="1" applyAlignment="1">
      <alignment vertical="center"/>
    </xf>
    <xf numFmtId="0" fontId="0" fillId="26" borderId="17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26" borderId="39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6" borderId="41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26" borderId="43" xfId="0" applyFont="1" applyFill="1" applyBorder="1" applyAlignment="1">
      <alignment horizontal="center" vertical="center" wrapText="1"/>
    </xf>
    <xf numFmtId="0" fontId="28" fillId="26" borderId="3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/>
    </xf>
    <xf numFmtId="0" fontId="22" fillId="0" borderId="44" xfId="0" applyFont="1" applyFill="1" applyBorder="1" applyAlignment="1">
      <alignment horizontal="right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96" zoomScaleNormal="96" zoomScalePageLayoutView="0" workbookViewId="0" topLeftCell="A1">
      <selection activeCell="I2" sqref="I2:J2"/>
    </sheetView>
  </sheetViews>
  <sheetFormatPr defaultColWidth="9.140625" defaultRowHeight="12.75"/>
  <cols>
    <col min="1" max="1" width="6.8515625" style="5" customWidth="1"/>
    <col min="2" max="2" width="54.57421875" style="5" customWidth="1"/>
    <col min="3" max="3" width="12.7109375" style="5" customWidth="1"/>
    <col min="4" max="4" width="14.00390625" style="5" customWidth="1"/>
    <col min="5" max="5" width="13.8515625" style="5" customWidth="1"/>
    <col min="6" max="6" width="13.28125" style="5" customWidth="1"/>
    <col min="7" max="7" width="8.7109375" style="5" customWidth="1"/>
    <col min="8" max="8" width="8.57421875" style="5" customWidth="1"/>
    <col min="9" max="9" width="30.00390625" style="6" customWidth="1"/>
    <col min="10" max="10" width="14.421875" style="6" customWidth="1"/>
    <col min="11" max="16384" width="9.140625" style="5" customWidth="1"/>
  </cols>
  <sheetData>
    <row r="1" spans="1:10" ht="15.75" thickBot="1">
      <c r="A1" s="55" t="s">
        <v>15</v>
      </c>
      <c r="B1" s="55"/>
      <c r="C1" s="55"/>
      <c r="D1" s="56"/>
      <c r="E1" s="56"/>
      <c r="F1" s="56"/>
      <c r="G1" s="4"/>
      <c r="H1" s="4"/>
      <c r="I1" s="8" t="s">
        <v>98</v>
      </c>
      <c r="J1" s="4"/>
    </row>
    <row r="2" spans="1:10" ht="12.75">
      <c r="A2" s="55"/>
      <c r="B2" s="55"/>
      <c r="C2" s="55"/>
      <c r="D2" s="56"/>
      <c r="E2" s="56"/>
      <c r="F2" s="56"/>
      <c r="I2" s="2" t="s">
        <v>99</v>
      </c>
      <c r="J2" s="2"/>
    </row>
    <row r="3" spans="9:10" ht="12.75">
      <c r="I3" s="7"/>
      <c r="J3" s="7"/>
    </row>
    <row r="4" spans="1:10" ht="18">
      <c r="A4" s="57" t="s">
        <v>95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>
      <c r="A5" s="3"/>
      <c r="B5" s="3"/>
      <c r="C5" s="3"/>
      <c r="D5" s="3"/>
      <c r="E5" s="3"/>
      <c r="F5" s="3"/>
      <c r="G5" s="6"/>
      <c r="H5" s="3"/>
      <c r="I5" s="3"/>
      <c r="J5" s="3"/>
    </row>
    <row r="6" spans="1:10" ht="18.75" thickBot="1">
      <c r="A6" s="58" t="s">
        <v>96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hidden="1" thickBot="1">
      <c r="A7" s="10" t="s">
        <v>0</v>
      </c>
      <c r="B7" s="11"/>
      <c r="C7" s="12"/>
      <c r="D7" s="12"/>
      <c r="E7" s="12"/>
      <c r="F7" s="12"/>
      <c r="G7" s="12"/>
      <c r="H7" s="76"/>
      <c r="I7" s="76"/>
      <c r="J7" s="77"/>
    </row>
    <row r="8" spans="1:10" ht="19.5" customHeight="1">
      <c r="A8" s="59" t="s">
        <v>1</v>
      </c>
      <c r="B8" s="69" t="s">
        <v>2</v>
      </c>
      <c r="C8" s="69" t="s">
        <v>3</v>
      </c>
      <c r="D8" s="69" t="s">
        <v>4</v>
      </c>
      <c r="E8" s="69" t="s">
        <v>5</v>
      </c>
      <c r="F8" s="69"/>
      <c r="G8" s="69"/>
      <c r="H8" s="69"/>
      <c r="I8" s="69" t="s">
        <v>6</v>
      </c>
      <c r="J8" s="81" t="s">
        <v>7</v>
      </c>
    </row>
    <row r="9" spans="1:10" ht="26.25" thickBot="1">
      <c r="A9" s="60"/>
      <c r="B9" s="70"/>
      <c r="C9" s="70"/>
      <c r="D9" s="70"/>
      <c r="E9" s="27" t="s">
        <v>8</v>
      </c>
      <c r="F9" s="27" t="s">
        <v>9</v>
      </c>
      <c r="G9" s="27" t="s">
        <v>10</v>
      </c>
      <c r="H9" s="27" t="s">
        <v>11</v>
      </c>
      <c r="I9" s="70"/>
      <c r="J9" s="82"/>
    </row>
    <row r="10" spans="1:10" ht="19.5" customHeight="1" thickBot="1">
      <c r="A10" s="65" t="s">
        <v>23</v>
      </c>
      <c r="B10" s="66"/>
      <c r="C10" s="28">
        <f>SUM(C11:C18)</f>
        <v>249000</v>
      </c>
      <c r="D10" s="28">
        <f>SUM(D11:D18)</f>
        <v>251000</v>
      </c>
      <c r="E10" s="28">
        <f>SUM(E11:E14)</f>
        <v>188364</v>
      </c>
      <c r="F10" s="28">
        <f>SUM(F11:F14)</f>
        <v>188364</v>
      </c>
      <c r="G10" s="28">
        <f>SUM(G11:G14)</f>
        <v>0</v>
      </c>
      <c r="H10" s="28">
        <f>SUM(H11:H14)</f>
        <v>0</v>
      </c>
      <c r="I10" s="67"/>
      <c r="J10" s="68"/>
    </row>
    <row r="11" spans="1:10" ht="48.75" thickBot="1">
      <c r="A11" s="13">
        <v>1</v>
      </c>
      <c r="B11" s="14" t="s">
        <v>21</v>
      </c>
      <c r="C11" s="29">
        <v>128000</v>
      </c>
      <c r="D11" s="30">
        <v>128000</v>
      </c>
      <c r="E11" s="31">
        <f aca="true" t="shared" si="0" ref="E11:E18">F11+G11+H11</f>
        <v>127330</v>
      </c>
      <c r="F11" s="34">
        <v>127330</v>
      </c>
      <c r="G11" s="29">
        <v>0</v>
      </c>
      <c r="H11" s="29">
        <v>0</v>
      </c>
      <c r="I11" s="47" t="s">
        <v>41</v>
      </c>
      <c r="J11" s="48" t="s">
        <v>28</v>
      </c>
    </row>
    <row r="12" spans="1:10" ht="60.75" thickBot="1">
      <c r="A12" s="13">
        <v>2</v>
      </c>
      <c r="B12" s="15" t="s">
        <v>22</v>
      </c>
      <c r="C12" s="32">
        <v>62000</v>
      </c>
      <c r="D12" s="33">
        <v>62000</v>
      </c>
      <c r="E12" s="46">
        <f t="shared" si="0"/>
        <v>61034</v>
      </c>
      <c r="F12" s="25">
        <v>61034</v>
      </c>
      <c r="G12" s="29">
        <v>0</v>
      </c>
      <c r="H12" s="29">
        <v>0</v>
      </c>
      <c r="I12" s="49" t="s">
        <v>42</v>
      </c>
      <c r="J12" s="50" t="s">
        <v>12</v>
      </c>
    </row>
    <row r="13" spans="1:10" ht="60.75" thickBot="1">
      <c r="A13" s="13">
        <v>3</v>
      </c>
      <c r="B13" s="16" t="s">
        <v>29</v>
      </c>
      <c r="C13" s="25">
        <v>39000</v>
      </c>
      <c r="D13" s="35">
        <v>39000</v>
      </c>
      <c r="E13" s="46">
        <f t="shared" si="0"/>
        <v>0</v>
      </c>
      <c r="F13" s="25"/>
      <c r="G13" s="29">
        <v>0</v>
      </c>
      <c r="H13" s="29">
        <v>0</v>
      </c>
      <c r="I13" s="51" t="s">
        <v>43</v>
      </c>
      <c r="J13" s="50" t="s">
        <v>12</v>
      </c>
    </row>
    <row r="14" spans="1:10" ht="72.75" thickBot="1">
      <c r="A14" s="13">
        <v>4</v>
      </c>
      <c r="B14" s="16" t="s">
        <v>30</v>
      </c>
      <c r="C14" s="25">
        <v>20000</v>
      </c>
      <c r="D14" s="35">
        <v>20000</v>
      </c>
      <c r="E14" s="46">
        <f t="shared" si="0"/>
        <v>0</v>
      </c>
      <c r="F14" s="25"/>
      <c r="G14" s="29">
        <v>0</v>
      </c>
      <c r="H14" s="29">
        <v>0</v>
      </c>
      <c r="I14" s="51" t="s">
        <v>44</v>
      </c>
      <c r="J14" s="48" t="s">
        <v>28</v>
      </c>
    </row>
    <row r="15" spans="1:10" ht="60.75" thickBot="1">
      <c r="A15" s="13">
        <v>5</v>
      </c>
      <c r="B15" s="16" t="s">
        <v>73</v>
      </c>
      <c r="C15" s="25">
        <v>0</v>
      </c>
      <c r="D15" s="35">
        <v>0</v>
      </c>
      <c r="E15" s="46">
        <f t="shared" si="0"/>
        <v>0</v>
      </c>
      <c r="F15" s="25"/>
      <c r="G15" s="29">
        <v>0</v>
      </c>
      <c r="H15" s="29">
        <v>0</v>
      </c>
      <c r="I15" s="51" t="s">
        <v>43</v>
      </c>
      <c r="J15" s="48" t="s">
        <v>84</v>
      </c>
    </row>
    <row r="16" spans="1:10" ht="72.75" thickBot="1">
      <c r="A16" s="13">
        <v>6</v>
      </c>
      <c r="B16" s="16" t="s">
        <v>74</v>
      </c>
      <c r="C16" s="25">
        <v>0</v>
      </c>
      <c r="D16" s="35">
        <v>0</v>
      </c>
      <c r="E16" s="46">
        <f t="shared" si="0"/>
        <v>0</v>
      </c>
      <c r="F16" s="25"/>
      <c r="G16" s="29">
        <v>0</v>
      </c>
      <c r="H16" s="29">
        <v>0</v>
      </c>
      <c r="I16" s="51" t="s">
        <v>44</v>
      </c>
      <c r="J16" s="48" t="s">
        <v>84</v>
      </c>
    </row>
    <row r="17" spans="1:10" ht="60.75" thickBot="1">
      <c r="A17" s="13">
        <v>5</v>
      </c>
      <c r="B17" s="16" t="s">
        <v>76</v>
      </c>
      <c r="C17" s="25">
        <v>0</v>
      </c>
      <c r="D17" s="35">
        <v>1000</v>
      </c>
      <c r="E17" s="46">
        <f t="shared" si="0"/>
        <v>0</v>
      </c>
      <c r="F17" s="25"/>
      <c r="G17" s="29">
        <v>0</v>
      </c>
      <c r="H17" s="29">
        <v>0</v>
      </c>
      <c r="I17" s="51" t="s">
        <v>43</v>
      </c>
      <c r="J17" s="48" t="s">
        <v>28</v>
      </c>
    </row>
    <row r="18" spans="1:10" ht="72.75" thickBot="1">
      <c r="A18" s="13">
        <v>6</v>
      </c>
      <c r="B18" s="16" t="s">
        <v>77</v>
      </c>
      <c r="C18" s="25">
        <v>0</v>
      </c>
      <c r="D18" s="35">
        <v>1000</v>
      </c>
      <c r="E18" s="46">
        <f t="shared" si="0"/>
        <v>0</v>
      </c>
      <c r="F18" s="25"/>
      <c r="G18" s="29">
        <v>0</v>
      </c>
      <c r="H18" s="29">
        <v>0</v>
      </c>
      <c r="I18" s="51" t="s">
        <v>44</v>
      </c>
      <c r="J18" s="48" t="s">
        <v>28</v>
      </c>
    </row>
    <row r="19" spans="1:10" ht="24.75" customHeight="1" thickBot="1">
      <c r="A19" s="71" t="s">
        <v>75</v>
      </c>
      <c r="B19" s="72"/>
      <c r="C19" s="38">
        <f aca="true" t="shared" si="1" ref="C19:H19">SUM(C20:C21)</f>
        <v>0</v>
      </c>
      <c r="D19" s="38">
        <f t="shared" si="1"/>
        <v>2000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73"/>
      <c r="J19" s="74"/>
    </row>
    <row r="20" spans="1:10" ht="48.75" thickBot="1">
      <c r="A20" s="13">
        <v>5</v>
      </c>
      <c r="B20" s="16" t="s">
        <v>73</v>
      </c>
      <c r="C20" s="25">
        <v>0</v>
      </c>
      <c r="D20" s="35">
        <v>1000</v>
      </c>
      <c r="E20" s="31">
        <f>F20+G20+H20</f>
        <v>0</v>
      </c>
      <c r="F20" s="36"/>
      <c r="G20" s="29">
        <v>0</v>
      </c>
      <c r="H20" s="29">
        <v>0</v>
      </c>
      <c r="I20" s="51" t="s">
        <v>78</v>
      </c>
      <c r="J20" s="48" t="s">
        <v>28</v>
      </c>
    </row>
    <row r="21" spans="1:10" ht="60.75" thickBot="1">
      <c r="A21" s="13">
        <v>6</v>
      </c>
      <c r="B21" s="16" t="s">
        <v>74</v>
      </c>
      <c r="C21" s="25">
        <v>0</v>
      </c>
      <c r="D21" s="35">
        <v>1000</v>
      </c>
      <c r="E21" s="31">
        <f>F21+G21+H21</f>
        <v>0</v>
      </c>
      <c r="F21" s="36"/>
      <c r="G21" s="29">
        <v>0</v>
      </c>
      <c r="H21" s="29">
        <v>0</v>
      </c>
      <c r="I21" s="51" t="s">
        <v>79</v>
      </c>
      <c r="J21" s="48" t="s">
        <v>28</v>
      </c>
    </row>
    <row r="22" spans="1:10" ht="24.75" customHeight="1" thickBot="1">
      <c r="A22" s="71" t="s">
        <v>24</v>
      </c>
      <c r="B22" s="72"/>
      <c r="C22" s="38">
        <f aca="true" t="shared" si="2" ref="C22:H22">SUM(C23:C30)</f>
        <v>70800</v>
      </c>
      <c r="D22" s="38">
        <f t="shared" si="2"/>
        <v>70800</v>
      </c>
      <c r="E22" s="38">
        <f t="shared" si="2"/>
        <v>595</v>
      </c>
      <c r="F22" s="38">
        <f t="shared" si="2"/>
        <v>595</v>
      </c>
      <c r="G22" s="38">
        <f t="shared" si="2"/>
        <v>0</v>
      </c>
      <c r="H22" s="38">
        <f t="shared" si="2"/>
        <v>0</v>
      </c>
      <c r="I22" s="73"/>
      <c r="J22" s="75"/>
    </row>
    <row r="23" spans="1:10" ht="60.75" thickBot="1">
      <c r="A23" s="13">
        <v>7</v>
      </c>
      <c r="B23" s="17" t="s">
        <v>36</v>
      </c>
      <c r="C23" s="29">
        <v>27000</v>
      </c>
      <c r="D23" s="29">
        <v>27000</v>
      </c>
      <c r="E23" s="29">
        <f aca="true" t="shared" si="3" ref="E23:E31">F23+G23+H23</f>
        <v>0</v>
      </c>
      <c r="F23" s="29">
        <v>0</v>
      </c>
      <c r="G23" s="29">
        <v>0</v>
      </c>
      <c r="H23" s="29">
        <v>0</v>
      </c>
      <c r="I23" s="47" t="s">
        <v>80</v>
      </c>
      <c r="J23" s="48" t="s">
        <v>28</v>
      </c>
    </row>
    <row r="24" spans="1:10" ht="60.75" thickBot="1">
      <c r="A24" s="13">
        <v>8</v>
      </c>
      <c r="B24" s="17" t="s">
        <v>37</v>
      </c>
      <c r="C24" s="29">
        <v>28000</v>
      </c>
      <c r="D24" s="29">
        <v>28000</v>
      </c>
      <c r="E24" s="29">
        <f t="shared" si="3"/>
        <v>0</v>
      </c>
      <c r="F24" s="29">
        <v>0</v>
      </c>
      <c r="G24" s="29">
        <v>0</v>
      </c>
      <c r="H24" s="29">
        <v>0</v>
      </c>
      <c r="I24" s="47" t="s">
        <v>45</v>
      </c>
      <c r="J24" s="48" t="s">
        <v>28</v>
      </c>
    </row>
    <row r="25" spans="1:10" ht="72.75" thickBot="1">
      <c r="A25" s="13">
        <v>9</v>
      </c>
      <c r="B25" s="17" t="s">
        <v>38</v>
      </c>
      <c r="C25" s="29">
        <v>8300</v>
      </c>
      <c r="D25" s="29">
        <v>8300</v>
      </c>
      <c r="E25" s="29">
        <f t="shared" si="3"/>
        <v>0</v>
      </c>
      <c r="F25" s="29">
        <v>0</v>
      </c>
      <c r="G25" s="29">
        <v>0</v>
      </c>
      <c r="H25" s="29">
        <v>0</v>
      </c>
      <c r="I25" s="47" t="s">
        <v>46</v>
      </c>
      <c r="J25" s="48" t="s">
        <v>28</v>
      </c>
    </row>
    <row r="26" spans="1:10" ht="48.75" thickBot="1">
      <c r="A26" s="13">
        <v>10</v>
      </c>
      <c r="B26" s="17" t="s">
        <v>35</v>
      </c>
      <c r="C26" s="29">
        <v>3500</v>
      </c>
      <c r="D26" s="29">
        <v>3500</v>
      </c>
      <c r="E26" s="29">
        <f t="shared" si="3"/>
        <v>595</v>
      </c>
      <c r="F26" s="29">
        <f>545+50</f>
        <v>595</v>
      </c>
      <c r="G26" s="29">
        <v>0</v>
      </c>
      <c r="H26" s="29">
        <v>0</v>
      </c>
      <c r="I26" s="47" t="s">
        <v>81</v>
      </c>
      <c r="J26" s="48" t="s">
        <v>28</v>
      </c>
    </row>
    <row r="27" spans="1:10" ht="36.75" thickBot="1">
      <c r="A27" s="13">
        <v>11</v>
      </c>
      <c r="B27" s="18" t="s">
        <v>82</v>
      </c>
      <c r="C27" s="29">
        <v>1000</v>
      </c>
      <c r="D27" s="29">
        <v>1000</v>
      </c>
      <c r="E27" s="29">
        <f t="shared" si="3"/>
        <v>0</v>
      </c>
      <c r="F27" s="29">
        <v>0</v>
      </c>
      <c r="G27" s="29">
        <v>0</v>
      </c>
      <c r="H27" s="29">
        <v>0</v>
      </c>
      <c r="I27" s="47" t="s">
        <v>47</v>
      </c>
      <c r="J27" s="48" t="s">
        <v>28</v>
      </c>
    </row>
    <row r="28" spans="1:10" ht="36.75" thickBot="1">
      <c r="A28" s="13">
        <v>12</v>
      </c>
      <c r="B28" s="19" t="s">
        <v>83</v>
      </c>
      <c r="C28" s="29">
        <v>1000</v>
      </c>
      <c r="D28" s="29">
        <v>1000</v>
      </c>
      <c r="E28" s="29">
        <f t="shared" si="3"/>
        <v>0</v>
      </c>
      <c r="F28" s="29">
        <v>0</v>
      </c>
      <c r="G28" s="29">
        <v>0</v>
      </c>
      <c r="H28" s="29">
        <v>0</v>
      </c>
      <c r="I28" s="47" t="s">
        <v>48</v>
      </c>
      <c r="J28" s="48" t="s">
        <v>28</v>
      </c>
    </row>
    <row r="29" spans="1:10" ht="26.25" thickBot="1">
      <c r="A29" s="13">
        <v>13</v>
      </c>
      <c r="B29" s="18" t="s">
        <v>60</v>
      </c>
      <c r="C29" s="29">
        <v>1000</v>
      </c>
      <c r="D29" s="29">
        <v>1000</v>
      </c>
      <c r="E29" s="29">
        <f t="shared" si="3"/>
        <v>0</v>
      </c>
      <c r="F29" s="29">
        <v>0</v>
      </c>
      <c r="G29" s="29">
        <v>0</v>
      </c>
      <c r="H29" s="29">
        <v>0</v>
      </c>
      <c r="I29" s="47" t="s">
        <v>85</v>
      </c>
      <c r="J29" s="48" t="s">
        <v>28</v>
      </c>
    </row>
    <row r="30" spans="1:10" ht="36.75" thickBot="1">
      <c r="A30" s="13">
        <v>14</v>
      </c>
      <c r="B30" s="19" t="s">
        <v>61</v>
      </c>
      <c r="C30" s="29">
        <v>1000</v>
      </c>
      <c r="D30" s="29">
        <v>1000</v>
      </c>
      <c r="E30" s="29">
        <f t="shared" si="3"/>
        <v>0</v>
      </c>
      <c r="F30" s="29">
        <v>0</v>
      </c>
      <c r="G30" s="29">
        <v>0</v>
      </c>
      <c r="H30" s="29">
        <v>0</v>
      </c>
      <c r="I30" s="47" t="s">
        <v>86</v>
      </c>
      <c r="J30" s="48" t="s">
        <v>28</v>
      </c>
    </row>
    <row r="31" spans="1:10" ht="84.75" thickBot="1">
      <c r="A31" s="13">
        <v>15</v>
      </c>
      <c r="B31" s="19" t="s">
        <v>72</v>
      </c>
      <c r="C31" s="29">
        <v>0</v>
      </c>
      <c r="D31" s="29">
        <v>0</v>
      </c>
      <c r="E31" s="29">
        <f t="shared" si="3"/>
        <v>0</v>
      </c>
      <c r="F31" s="29">
        <v>0</v>
      </c>
      <c r="G31" s="29">
        <v>0</v>
      </c>
      <c r="H31" s="29">
        <v>0</v>
      </c>
      <c r="I31" s="47" t="s">
        <v>87</v>
      </c>
      <c r="J31" s="48" t="s">
        <v>84</v>
      </c>
    </row>
    <row r="32" spans="1:10" ht="24.75" customHeight="1" thickBot="1">
      <c r="A32" s="61" t="s">
        <v>13</v>
      </c>
      <c r="B32" s="62"/>
      <c r="C32" s="39">
        <f aca="true" t="shared" si="4" ref="C32:H32">SUM(C33:C52)</f>
        <v>3657690</v>
      </c>
      <c r="D32" s="39">
        <f t="shared" si="4"/>
        <v>3231000</v>
      </c>
      <c r="E32" s="39">
        <f t="shared" si="4"/>
        <v>1249520</v>
      </c>
      <c r="F32" s="39">
        <f t="shared" si="4"/>
        <v>1249520</v>
      </c>
      <c r="G32" s="39">
        <f t="shared" si="4"/>
        <v>0</v>
      </c>
      <c r="H32" s="39">
        <f t="shared" si="4"/>
        <v>0</v>
      </c>
      <c r="I32" s="63"/>
      <c r="J32" s="64"/>
    </row>
    <row r="33" spans="1:10" ht="36">
      <c r="A33" s="20">
        <v>16</v>
      </c>
      <c r="B33" s="21" t="s">
        <v>25</v>
      </c>
      <c r="C33" s="37">
        <v>161000</v>
      </c>
      <c r="D33" s="37">
        <v>120000</v>
      </c>
      <c r="E33" s="25">
        <f aca="true" t="shared" si="5" ref="E33:E52">F33+G33+H33</f>
        <v>0</v>
      </c>
      <c r="F33" s="25"/>
      <c r="G33" s="37">
        <v>0</v>
      </c>
      <c r="H33" s="37">
        <v>0</v>
      </c>
      <c r="I33" s="52" t="s">
        <v>49</v>
      </c>
      <c r="J33" s="48" t="s">
        <v>12</v>
      </c>
    </row>
    <row r="34" spans="1:10" ht="36">
      <c r="A34" s="20">
        <v>17</v>
      </c>
      <c r="B34" s="16" t="s">
        <v>26</v>
      </c>
      <c r="C34" s="25">
        <v>38000</v>
      </c>
      <c r="D34" s="25">
        <v>30000</v>
      </c>
      <c r="E34" s="25">
        <f t="shared" si="5"/>
        <v>0</v>
      </c>
      <c r="F34" s="25"/>
      <c r="G34" s="37">
        <v>0</v>
      </c>
      <c r="H34" s="37">
        <v>0</v>
      </c>
      <c r="I34" s="51" t="s">
        <v>50</v>
      </c>
      <c r="J34" s="48" t="s">
        <v>28</v>
      </c>
    </row>
    <row r="35" spans="1:10" ht="48">
      <c r="A35" s="20">
        <v>18</v>
      </c>
      <c r="B35" s="16" t="s">
        <v>27</v>
      </c>
      <c r="C35" s="25">
        <v>37000</v>
      </c>
      <c r="D35" s="25">
        <v>37000</v>
      </c>
      <c r="E35" s="25">
        <f t="shared" si="5"/>
        <v>0</v>
      </c>
      <c r="F35" s="25"/>
      <c r="G35" s="37">
        <v>0</v>
      </c>
      <c r="H35" s="37">
        <v>0</v>
      </c>
      <c r="I35" s="51" t="s">
        <v>51</v>
      </c>
      <c r="J35" s="48" t="s">
        <v>12</v>
      </c>
    </row>
    <row r="36" spans="1:10" ht="36">
      <c r="A36" s="20">
        <v>19</v>
      </c>
      <c r="B36" s="16" t="s">
        <v>34</v>
      </c>
      <c r="C36" s="25">
        <v>36000</v>
      </c>
      <c r="D36" s="25">
        <v>36000</v>
      </c>
      <c r="E36" s="25">
        <f t="shared" si="5"/>
        <v>0</v>
      </c>
      <c r="F36" s="25"/>
      <c r="G36" s="37">
        <v>0</v>
      </c>
      <c r="H36" s="37">
        <v>0</v>
      </c>
      <c r="I36" s="51" t="s">
        <v>53</v>
      </c>
      <c r="J36" s="48" t="s">
        <v>12</v>
      </c>
    </row>
    <row r="37" spans="1:10" ht="48">
      <c r="A37" s="20">
        <v>20</v>
      </c>
      <c r="B37" s="16" t="s">
        <v>20</v>
      </c>
      <c r="C37" s="25">
        <v>3130000</v>
      </c>
      <c r="D37" s="25">
        <v>2850000</v>
      </c>
      <c r="E37" s="25">
        <f t="shared" si="5"/>
        <v>1120405</v>
      </c>
      <c r="F37" s="25">
        <f>1084405+36000</f>
        <v>1120405</v>
      </c>
      <c r="G37" s="37">
        <v>0</v>
      </c>
      <c r="H37" s="37">
        <v>0</v>
      </c>
      <c r="I37" s="51" t="s">
        <v>52</v>
      </c>
      <c r="J37" s="48" t="s">
        <v>12</v>
      </c>
    </row>
    <row r="38" spans="1:10" ht="60">
      <c r="A38" s="20">
        <v>21</v>
      </c>
      <c r="B38" s="16" t="s">
        <v>62</v>
      </c>
      <c r="C38" s="25">
        <v>13700</v>
      </c>
      <c r="D38" s="25">
        <v>0</v>
      </c>
      <c r="E38" s="25">
        <f t="shared" si="5"/>
        <v>0</v>
      </c>
      <c r="F38" s="25"/>
      <c r="G38" s="37">
        <v>0</v>
      </c>
      <c r="H38" s="37">
        <v>0</v>
      </c>
      <c r="I38" s="51" t="s">
        <v>89</v>
      </c>
      <c r="J38" s="48" t="s">
        <v>90</v>
      </c>
    </row>
    <row r="39" spans="1:10" ht="48">
      <c r="A39" s="20">
        <v>22</v>
      </c>
      <c r="B39" s="16" t="s">
        <v>63</v>
      </c>
      <c r="C39" s="25">
        <v>15300</v>
      </c>
      <c r="D39" s="25">
        <v>0</v>
      </c>
      <c r="E39" s="25">
        <f t="shared" si="5"/>
        <v>0</v>
      </c>
      <c r="F39" s="25"/>
      <c r="G39" s="37">
        <v>0</v>
      </c>
      <c r="H39" s="37">
        <v>0</v>
      </c>
      <c r="I39" s="51" t="s">
        <v>88</v>
      </c>
      <c r="J39" s="48" t="s">
        <v>90</v>
      </c>
    </row>
    <row r="40" spans="1:10" ht="60">
      <c r="A40" s="20">
        <v>23</v>
      </c>
      <c r="B40" s="22" t="s">
        <v>64</v>
      </c>
      <c r="C40" s="25">
        <v>5100</v>
      </c>
      <c r="D40" s="25">
        <v>0</v>
      </c>
      <c r="E40" s="25">
        <f t="shared" si="5"/>
        <v>0</v>
      </c>
      <c r="F40" s="25"/>
      <c r="G40" s="37">
        <v>0</v>
      </c>
      <c r="H40" s="37">
        <v>0</v>
      </c>
      <c r="I40" s="51" t="s">
        <v>56</v>
      </c>
      <c r="J40" s="48" t="s">
        <v>90</v>
      </c>
    </row>
    <row r="41" spans="1:10" ht="60">
      <c r="A41" s="20">
        <v>24</v>
      </c>
      <c r="B41" s="16" t="s">
        <v>65</v>
      </c>
      <c r="C41" s="25">
        <v>4900</v>
      </c>
      <c r="D41" s="25">
        <v>0</v>
      </c>
      <c r="E41" s="25">
        <f t="shared" si="5"/>
        <v>0</v>
      </c>
      <c r="F41" s="25"/>
      <c r="G41" s="37">
        <v>0</v>
      </c>
      <c r="H41" s="37">
        <v>0</v>
      </c>
      <c r="I41" s="51" t="s">
        <v>57</v>
      </c>
      <c r="J41" s="48" t="s">
        <v>90</v>
      </c>
    </row>
    <row r="42" spans="1:10" ht="36">
      <c r="A42" s="20">
        <v>25</v>
      </c>
      <c r="B42" s="16" t="s">
        <v>32</v>
      </c>
      <c r="C42" s="25">
        <v>23000</v>
      </c>
      <c r="D42" s="25">
        <v>23000</v>
      </c>
      <c r="E42" s="25">
        <f t="shared" si="5"/>
        <v>22610</v>
      </c>
      <c r="F42" s="25">
        <v>22610</v>
      </c>
      <c r="G42" s="37">
        <v>0</v>
      </c>
      <c r="H42" s="37">
        <v>0</v>
      </c>
      <c r="I42" s="51" t="s">
        <v>55</v>
      </c>
      <c r="J42" s="48" t="s">
        <v>97</v>
      </c>
    </row>
    <row r="43" spans="1:10" ht="36">
      <c r="A43" s="20">
        <v>26</v>
      </c>
      <c r="B43" s="16" t="s">
        <v>31</v>
      </c>
      <c r="C43" s="25">
        <v>6000</v>
      </c>
      <c r="D43" s="25">
        <v>6000</v>
      </c>
      <c r="E43" s="25">
        <f t="shared" si="5"/>
        <v>5950</v>
      </c>
      <c r="F43" s="25">
        <v>5950</v>
      </c>
      <c r="G43" s="37">
        <v>0</v>
      </c>
      <c r="H43" s="37">
        <v>0</v>
      </c>
      <c r="I43" s="51" t="s">
        <v>54</v>
      </c>
      <c r="J43" s="48" t="s">
        <v>97</v>
      </c>
    </row>
    <row r="44" spans="1:10" ht="36">
      <c r="A44" s="20">
        <v>27</v>
      </c>
      <c r="B44" s="16" t="s">
        <v>33</v>
      </c>
      <c r="C44" s="25">
        <v>28000</v>
      </c>
      <c r="D44" s="25">
        <v>28000</v>
      </c>
      <c r="E44" s="25">
        <f t="shared" si="5"/>
        <v>27370</v>
      </c>
      <c r="F44" s="25">
        <v>27370</v>
      </c>
      <c r="G44" s="37">
        <v>0</v>
      </c>
      <c r="H44" s="37">
        <v>0</v>
      </c>
      <c r="I44" s="51" t="s">
        <v>58</v>
      </c>
      <c r="J44" s="48" t="s">
        <v>97</v>
      </c>
    </row>
    <row r="45" spans="1:10" ht="25.5">
      <c r="A45" s="20">
        <v>28</v>
      </c>
      <c r="B45" s="16" t="s">
        <v>39</v>
      </c>
      <c r="C45" s="25">
        <v>38000</v>
      </c>
      <c r="D45" s="25">
        <v>38000</v>
      </c>
      <c r="E45" s="25">
        <f t="shared" si="5"/>
        <v>35700</v>
      </c>
      <c r="F45" s="25">
        <v>35700</v>
      </c>
      <c r="G45" s="37">
        <v>0</v>
      </c>
      <c r="H45" s="37">
        <v>0</v>
      </c>
      <c r="I45" s="51" t="s">
        <v>59</v>
      </c>
      <c r="J45" s="48" t="s">
        <v>12</v>
      </c>
    </row>
    <row r="46" spans="1:10" ht="36">
      <c r="A46" s="20">
        <v>29</v>
      </c>
      <c r="B46" s="16" t="s">
        <v>40</v>
      </c>
      <c r="C46" s="25">
        <v>9000</v>
      </c>
      <c r="D46" s="25">
        <v>9000</v>
      </c>
      <c r="E46" s="25">
        <f t="shared" si="5"/>
        <v>7735</v>
      </c>
      <c r="F46" s="25">
        <v>7735</v>
      </c>
      <c r="G46" s="37">
        <v>0</v>
      </c>
      <c r="H46" s="37">
        <v>0</v>
      </c>
      <c r="I46" s="51" t="s">
        <v>91</v>
      </c>
      <c r="J46" s="48" t="s">
        <v>12</v>
      </c>
    </row>
    <row r="47" spans="1:10" ht="36">
      <c r="A47" s="20">
        <v>30</v>
      </c>
      <c r="B47" s="16" t="s">
        <v>66</v>
      </c>
      <c r="C47" s="25">
        <v>35000</v>
      </c>
      <c r="D47" s="25">
        <v>15000</v>
      </c>
      <c r="E47" s="25">
        <f t="shared" si="5"/>
        <v>11900</v>
      </c>
      <c r="F47" s="25">
        <v>11900</v>
      </c>
      <c r="G47" s="37">
        <v>0</v>
      </c>
      <c r="H47" s="37">
        <v>0</v>
      </c>
      <c r="I47" s="51" t="s">
        <v>92</v>
      </c>
      <c r="J47" s="48" t="s">
        <v>12</v>
      </c>
    </row>
    <row r="48" spans="1:10" ht="25.5">
      <c r="A48" s="20">
        <v>31</v>
      </c>
      <c r="B48" s="16" t="s">
        <v>67</v>
      </c>
      <c r="C48" s="25">
        <v>15000</v>
      </c>
      <c r="D48" s="25">
        <v>18000</v>
      </c>
      <c r="E48" s="25">
        <f t="shared" si="5"/>
        <v>17850</v>
      </c>
      <c r="F48" s="25">
        <v>17850</v>
      </c>
      <c r="G48" s="37">
        <v>0</v>
      </c>
      <c r="H48" s="37">
        <v>0</v>
      </c>
      <c r="I48" s="51" t="s">
        <v>59</v>
      </c>
      <c r="J48" s="48" t="s">
        <v>12</v>
      </c>
    </row>
    <row r="49" spans="1:10" ht="36">
      <c r="A49" s="20">
        <v>32</v>
      </c>
      <c r="B49" s="16" t="s">
        <v>68</v>
      </c>
      <c r="C49" s="25">
        <v>1000</v>
      </c>
      <c r="D49" s="25">
        <v>18000</v>
      </c>
      <c r="E49" s="25">
        <f t="shared" si="5"/>
        <v>0</v>
      </c>
      <c r="F49" s="25"/>
      <c r="G49" s="37">
        <v>0</v>
      </c>
      <c r="H49" s="37">
        <v>0</v>
      </c>
      <c r="I49" s="51" t="s">
        <v>93</v>
      </c>
      <c r="J49" s="48" t="s">
        <v>12</v>
      </c>
    </row>
    <row r="50" spans="1:10" ht="36.75" thickBot="1">
      <c r="A50" s="20">
        <v>33</v>
      </c>
      <c r="B50" s="16" t="s">
        <v>69</v>
      </c>
      <c r="C50" s="25">
        <v>1000</v>
      </c>
      <c r="D50" s="25">
        <v>1000</v>
      </c>
      <c r="E50" s="25">
        <f t="shared" si="5"/>
        <v>0</v>
      </c>
      <c r="F50" s="25"/>
      <c r="G50" s="37">
        <v>0</v>
      </c>
      <c r="H50" s="37">
        <v>0</v>
      </c>
      <c r="I50" s="51" t="s">
        <v>93</v>
      </c>
      <c r="J50" s="50" t="s">
        <v>28</v>
      </c>
    </row>
    <row r="51" spans="1:10" ht="60.75" thickBot="1">
      <c r="A51" s="20">
        <v>34</v>
      </c>
      <c r="B51" s="16" t="s">
        <v>70</v>
      </c>
      <c r="C51" s="25">
        <v>42840</v>
      </c>
      <c r="D51" s="25">
        <v>1000</v>
      </c>
      <c r="E51" s="25">
        <f t="shared" si="5"/>
        <v>0</v>
      </c>
      <c r="F51" s="25"/>
      <c r="G51" s="37">
        <v>0</v>
      </c>
      <c r="H51" s="37">
        <v>0</v>
      </c>
      <c r="I51" s="51" t="s">
        <v>94</v>
      </c>
      <c r="J51" s="50" t="s">
        <v>28</v>
      </c>
    </row>
    <row r="52" spans="1:10" ht="60">
      <c r="A52" s="40">
        <v>35</v>
      </c>
      <c r="B52" s="22" t="s">
        <v>71</v>
      </c>
      <c r="C52" s="41">
        <v>17850</v>
      </c>
      <c r="D52" s="41">
        <v>1000</v>
      </c>
      <c r="E52" s="41">
        <f t="shared" si="5"/>
        <v>0</v>
      </c>
      <c r="F52" s="41"/>
      <c r="G52" s="32">
        <v>0</v>
      </c>
      <c r="H52" s="32">
        <v>0</v>
      </c>
      <c r="I52" s="53" t="s">
        <v>94</v>
      </c>
      <c r="J52" s="54" t="s">
        <v>28</v>
      </c>
    </row>
    <row r="53" spans="1:10" ht="19.5" customHeight="1">
      <c r="A53" s="42"/>
      <c r="B53" s="43" t="s">
        <v>19</v>
      </c>
      <c r="C53" s="44">
        <f aca="true" t="shared" si="6" ref="C53:H53">C10+C22+C32</f>
        <v>3977490</v>
      </c>
      <c r="D53" s="44">
        <f>D32+D22+D19+D10</f>
        <v>3554800</v>
      </c>
      <c r="E53" s="44">
        <f>E32+E22+E19+E10</f>
        <v>1438479</v>
      </c>
      <c r="F53" s="44">
        <f>F32+F22+F19+F10</f>
        <v>1438479</v>
      </c>
      <c r="G53" s="44">
        <f t="shared" si="6"/>
        <v>0</v>
      </c>
      <c r="H53" s="44">
        <f t="shared" si="6"/>
        <v>0</v>
      </c>
      <c r="I53" s="45"/>
      <c r="J53" s="45"/>
    </row>
    <row r="54" spans="1:10" ht="15.75" hidden="1" thickBot="1">
      <c r="A54" s="23"/>
      <c r="B54" s="23"/>
      <c r="C54" s="26"/>
      <c r="D54" s="26"/>
      <c r="E54" s="26"/>
      <c r="F54" s="78">
        <f>F53+G53+H53</f>
        <v>1438479</v>
      </c>
      <c r="G54" s="79"/>
      <c r="H54" s="80"/>
      <c r="I54" s="24"/>
      <c r="J54" s="24"/>
    </row>
    <row r="56" ht="15.75">
      <c r="B56" s="1" t="s">
        <v>14</v>
      </c>
    </row>
    <row r="57" spans="2:6" ht="15.75">
      <c r="B57" s="2" t="s">
        <v>17</v>
      </c>
      <c r="F57" s="5" t="s">
        <v>18</v>
      </c>
    </row>
    <row r="58" ht="15.75">
      <c r="F58" s="9" t="s">
        <v>16</v>
      </c>
    </row>
  </sheetData>
  <sheetProtection/>
  <mergeCells count="20">
    <mergeCell ref="A19:B19"/>
    <mergeCell ref="I19:J19"/>
    <mergeCell ref="A22:B22"/>
    <mergeCell ref="I22:J22"/>
    <mergeCell ref="H7:J7"/>
    <mergeCell ref="F54:H54"/>
    <mergeCell ref="B8:B9"/>
    <mergeCell ref="E8:H8"/>
    <mergeCell ref="I8:I9"/>
    <mergeCell ref="J8:J9"/>
    <mergeCell ref="A1:F2"/>
    <mergeCell ref="A4:J4"/>
    <mergeCell ref="A6:J6"/>
    <mergeCell ref="A8:A9"/>
    <mergeCell ref="A32:B32"/>
    <mergeCell ref="I32:J32"/>
    <mergeCell ref="A10:B10"/>
    <mergeCell ref="I10:J10"/>
    <mergeCell ref="C8:C9"/>
    <mergeCell ref="D8:D9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2024-05-14T10:37:35Z</cp:lastPrinted>
  <dcterms:created xsi:type="dcterms:W3CDTF">2016-04-14T08:21:17Z</dcterms:created>
  <dcterms:modified xsi:type="dcterms:W3CDTF">2024-06-05T08:39:44Z</dcterms:modified>
  <cp:category/>
  <cp:version/>
  <cp:contentType/>
  <cp:contentStatus/>
</cp:coreProperties>
</file>