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anexa 4" sheetId="1" r:id="rId1"/>
  </sheets>
  <definedNames>
    <definedName name="_xlnm.Print_Titles" localSheetId="0">'anexa 4'!$7:$8</definedName>
  </definedNames>
  <calcPr fullCalcOnLoad="1"/>
</workbook>
</file>

<file path=xl/sharedStrings.xml><?xml version="1.0" encoding="utf-8"?>
<sst xmlns="http://schemas.openxmlformats.org/spreadsheetml/2006/main" count="60" uniqueCount="60">
  <si>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</si>
  <si>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</si>
  <si>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</si>
  <si>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</si>
  <si>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</si>
  <si>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</si>
  <si>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</si>
  <si>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</si>
  <si>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</si>
  <si>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</si>
  <si>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</si>
  <si>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</si>
  <si>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</si>
  <si>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</si>
  <si>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</si>
  <si>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</si>
  <si>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t>Total Cap.70</t>
  </si>
  <si>
    <t>Modernizare pasaje pietonale care fac legătura între centru nou și digul de pe malul drept al râului Someș</t>
  </si>
  <si>
    <t>Sistem de închiriere de biciclete</t>
  </si>
  <si>
    <t>Reparații capitale Pod Decebal</t>
  </si>
  <si>
    <t xml:space="preserve">Cap 68 Asigurări şi Asistenţă socială </t>
  </si>
  <si>
    <t>Total Cap. 68</t>
  </si>
  <si>
    <t>Iluminat ornamental pentru lăcașurile de cult din Municipiul Satu Mare</t>
  </si>
  <si>
    <t>Extinderea iluminatului public pe strada Lazarului</t>
  </si>
  <si>
    <t>Parcare etajată S+P+4 pe strada Decebal</t>
  </si>
  <si>
    <t>Parcare etajată S+P+2 pe strada Mihail Kogălniceanu nr.5</t>
  </si>
  <si>
    <t>Măsuri de conformitate la normele SSI - Centrul Multifuncțional Social Satu Mare, str.Uzinei, nr.28</t>
  </si>
  <si>
    <t>Extinderea iluminatului public pe strada Hermann Mihaly</t>
  </si>
  <si>
    <t>Extinderea iluminatului public pe strada Ștefan Benea</t>
  </si>
  <si>
    <t>Extindere iluminat public pe strada Ferma Sătmărel, nr.36A - 36P</t>
  </si>
  <si>
    <t>Schimbarea iluminatului public pe strada Ács Alajos</t>
  </si>
  <si>
    <t>Extinderea iluminatului public în cvartalul blocului UU 1- UU 13 din Piața Soarelui</t>
  </si>
  <si>
    <t>Extinderea iluminatului public pe strada Vasile Scurtu</t>
  </si>
  <si>
    <t>Extinderea iluminatului public în jurul Grădiniței nr.9</t>
  </si>
  <si>
    <t>Modernizare clădire existentă B-dul Muncii nr.44</t>
  </si>
  <si>
    <t xml:space="preserve">Implementarea măsurilor de eficienţă energetică la Sala de Scrimă “Alexandru Csipler” </t>
  </si>
  <si>
    <t>Creșterea eficienței energetice și a gestionării inteligente a energiei în infrastructura de iluminat public a Municipiului Satu Mare, zona de SUD, jud.Satu Mare</t>
  </si>
  <si>
    <t>Alimentarea cu energie electrică a unor stații de încărcare situate pe b-dul Transilvania</t>
  </si>
  <si>
    <t>Reabilitare clădiri în Municipiul Satu Mare, Str. Parcului, nr.1, în vederea înființării unui Centru de zi pentru seniori</t>
  </si>
  <si>
    <t>Modernizare Parc Urban Vasile Lucaciu</t>
  </si>
  <si>
    <t>LISTA proiectelor tehnice pe anul 2024</t>
  </si>
  <si>
    <t>Modernizare strada Stupilor</t>
  </si>
  <si>
    <t>Modernizare străzi în municipiul Satu Mare Lot 2</t>
  </si>
  <si>
    <t>Bazin de retenție ape pluviale ”SP Fabricii”</t>
  </si>
  <si>
    <t>Reconversia și refuncționalizarea terenurilor degradate și neutilizate situate pe malurile Someșului- MAL DREPT</t>
  </si>
  <si>
    <t xml:space="preserve">Reabilitare colector de canalizare </t>
  </si>
  <si>
    <t>Lucrări de intervenție privind implementarea măsurilor de eficiență energetică la Grădinița nr.11</t>
  </si>
  <si>
    <t>Reabilitarea clădirii Hotel Sport, situată pe strada Mileniului, nr.25</t>
  </si>
  <si>
    <t>Extindere unitate de învățământ corp P+2 (parțial) Școala Gimnazială Grigore Moisil</t>
  </si>
  <si>
    <t>Reabilitare fațade și acoperiș la imobilul situat pe strada Horea nr.6</t>
  </si>
  <si>
    <t>Reconversia și refuncționalizarea terenurilor degradate și neutilizate situate pe malurile Someșului- MAL STÂNG</t>
  </si>
  <si>
    <t>Modernizarea pistei de biciclete POD GOLESCU şi construirea unui pasaj suprateran pentru pietoni şi biciclişti în intersecţia Crinul”</t>
  </si>
  <si>
    <t>Regenerare urbană în zona cartierului MICRO 15</t>
  </si>
  <si>
    <t>Elaborare documentație pentru: Lucrări în regim de urgență de execuție gard de împrejmuire a stadionului Someș de pe strada Zefirului din Municipiul Satu Mare</t>
  </si>
  <si>
    <t>Sistem de securitate la CSU Str. Gladiolei nr. 14</t>
  </si>
  <si>
    <t xml:space="preserve">Construirea de piste de biciclete în municipiul Satu Mare MAL DREPT </t>
  </si>
  <si>
    <t>Construirea de piste de biciclete în municipiul Satu Mare MAL STÂNG</t>
  </si>
  <si>
    <t>Extinderea iluminatului public pe strada Tiberiu Brediceanu</t>
  </si>
  <si>
    <t>Modernizare strada Kaffka Margit, tronson 1 și strada Krudy Gyula, Tronson 2</t>
  </si>
  <si>
    <r>
      <t>ANEXA NR. 4</t>
    </r>
    <r>
      <rPr>
        <sz val="12"/>
        <rFont val="Arial"/>
        <family val="2"/>
      </rPr>
      <t xml:space="preserve">  LA H.C.L. SATU MARE  Nr.  239  din 11.07.2024</t>
    </r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</si>
</sst>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e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vertical="center"/>
    </xf>
    <xf numFmtId="14" fontId="4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0" xfId="0" applyFont="1" applyFill="1" applyAlignment="1">
      <alignment horizontal="center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7" fillId="32" borderId="13" xfId="0" applyFont="1" applyFill="1" applyBorder="1" applyAlignment="1">
      <alignment wrapText="1"/>
    </xf>
    <xf numFmtId="3" fontId="4" fillId="32" borderId="12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vertical="top" wrapText="1"/>
    </xf>
    <xf numFmtId="3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vertical="center" wrapText="1"/>
    </xf>
    <xf numFmtId="0" fontId="4" fillId="32" borderId="14" xfId="0" applyFont="1" applyFill="1" applyBorder="1" applyAlignment="1">
      <alignment wrapText="1"/>
    </xf>
    <xf numFmtId="0" fontId="4" fillId="32" borderId="15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3" fontId="6" fillId="34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/>
    </xf>
    <xf numFmtId="0" fontId="4" fillId="34" borderId="12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6" fillId="32" borderId="0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5" fillId="32" borderId="17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7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8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59</xdr:row>
      <xdr:rowOff>9525</xdr:rowOff>
    </xdr:from>
    <xdr:to>
      <xdr:col>1</xdr:col>
      <xdr:colOff>2286000</xdr:colOff>
      <xdr:row>63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4077950"/>
          <a:ext cx="256222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59</xdr:row>
      <xdr:rowOff>9525</xdr:rowOff>
    </xdr:from>
    <xdr:to>
      <xdr:col>1</xdr:col>
      <xdr:colOff>4486275</xdr:colOff>
      <xdr:row>62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4077950"/>
          <a:ext cx="19621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59</xdr:row>
      <xdr:rowOff>9525</xdr:rowOff>
    </xdr:from>
    <xdr:to>
      <xdr:col>3</xdr:col>
      <xdr:colOff>0</xdr:colOff>
      <xdr:row>62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4077950"/>
          <a:ext cx="2781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200025</xdr:colOff>
      <xdr:row>58</xdr:row>
      <xdr:rowOff>95250</xdr:rowOff>
    </xdr:from>
    <xdr:to>
      <xdr:col>5</xdr:col>
      <xdr:colOff>371475</xdr:colOff>
      <xdr:row>65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77175" y="14039850"/>
          <a:ext cx="160020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38"/>
  <sheetViews>
    <sheetView tabSelected="1" zoomScale="73" zoomScaleNormal="73" zoomScalePageLayoutView="90" workbookViewId="0" topLeftCell="A1">
      <selection activeCell="A1" sqref="A1:D1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73" t="s">
        <v>59</v>
      </c>
      <c r="B1" s="74"/>
      <c r="C1" s="74"/>
      <c r="D1" s="74"/>
      <c r="E1" s="11"/>
    </row>
    <row r="2" spans="1:5" ht="15.75">
      <c r="A2" s="31"/>
      <c r="B2" s="32"/>
      <c r="C2" s="32"/>
      <c r="D2" s="32"/>
      <c r="E2" s="11"/>
    </row>
    <row r="3" spans="1:5" ht="12" customHeight="1">
      <c r="A3" s="31"/>
      <c r="B3" s="32"/>
      <c r="C3" s="32"/>
      <c r="D3" s="32"/>
      <c r="E3" s="11"/>
    </row>
    <row r="4" spans="1:6" ht="16.5" customHeight="1">
      <c r="A4" s="80" t="s">
        <v>40</v>
      </c>
      <c r="B4" s="80"/>
      <c r="C4" s="80"/>
      <c r="D4" s="80"/>
      <c r="E4" s="80"/>
      <c r="F4" s="80"/>
    </row>
    <row r="5" spans="1:6" ht="16.5" customHeight="1">
      <c r="A5" s="33"/>
      <c r="B5" s="33"/>
      <c r="C5" s="33"/>
      <c r="D5" s="33"/>
      <c r="E5" s="33"/>
      <c r="F5" s="33"/>
    </row>
    <row r="6" ht="12.75" customHeight="1">
      <c r="D6" s="8" t="s">
        <v>15</v>
      </c>
    </row>
    <row r="7" spans="1:6" ht="21" customHeight="1">
      <c r="A7" s="78" t="s">
        <v>0</v>
      </c>
      <c r="B7" s="79" t="s">
        <v>1</v>
      </c>
      <c r="C7" s="81" t="s">
        <v>10</v>
      </c>
      <c r="D7" s="75" t="s">
        <v>13</v>
      </c>
      <c r="E7" s="76"/>
      <c r="F7" s="77"/>
    </row>
    <row r="8" spans="1:6" ht="36.75" customHeight="1">
      <c r="A8" s="78"/>
      <c r="B8" s="79"/>
      <c r="C8" s="82"/>
      <c r="D8" s="54" t="s">
        <v>3</v>
      </c>
      <c r="E8" s="55" t="s">
        <v>12</v>
      </c>
      <c r="F8" s="54" t="s">
        <v>14</v>
      </c>
    </row>
    <row r="9" spans="1:9" ht="15" customHeight="1">
      <c r="A9" s="5"/>
      <c r="B9" s="69" t="s">
        <v>5</v>
      </c>
      <c r="C9" s="70"/>
      <c r="D9" s="70"/>
      <c r="E9" s="70"/>
      <c r="F9" s="71"/>
      <c r="I9" s="12"/>
    </row>
    <row r="10" spans="1:6" ht="30.75" customHeight="1">
      <c r="A10" s="2">
        <v>1</v>
      </c>
      <c r="B10" s="23" t="s">
        <v>48</v>
      </c>
      <c r="C10" s="34">
        <v>57800</v>
      </c>
      <c r="D10" s="34">
        <f>C10</f>
        <v>57800</v>
      </c>
      <c r="E10" s="35">
        <v>0</v>
      </c>
      <c r="F10" s="35">
        <v>0</v>
      </c>
    </row>
    <row r="11" spans="1:6" ht="30.75" customHeight="1">
      <c r="A11" s="2">
        <v>2</v>
      </c>
      <c r="B11" s="23" t="s">
        <v>46</v>
      </c>
      <c r="C11" s="34">
        <v>230000</v>
      </c>
      <c r="D11" s="34">
        <f>C11</f>
        <v>230000</v>
      </c>
      <c r="E11" s="35">
        <v>0</v>
      </c>
      <c r="F11" s="35">
        <v>0</v>
      </c>
    </row>
    <row r="12" spans="1:6" ht="15" customHeight="1">
      <c r="A12" s="2"/>
      <c r="B12" s="3" t="s">
        <v>11</v>
      </c>
      <c r="C12" s="4">
        <f>SUM(C10:C11)</f>
        <v>287800</v>
      </c>
      <c r="D12" s="4">
        <f>SUM(D10:D11)</f>
        <v>287800</v>
      </c>
      <c r="E12" s="4">
        <f>SUM(E10:E10)</f>
        <v>0</v>
      </c>
      <c r="F12" s="4">
        <f>SUM(F10:F10)</f>
        <v>0</v>
      </c>
    </row>
    <row r="13" spans="1:6" ht="15" customHeight="1">
      <c r="A13" s="5"/>
      <c r="B13" s="69" t="s">
        <v>6</v>
      </c>
      <c r="C13" s="70"/>
      <c r="D13" s="70"/>
      <c r="E13" s="70"/>
      <c r="F13" s="71"/>
    </row>
    <row r="14" spans="1:6" ht="24.75" customHeight="1">
      <c r="A14" s="25">
        <v>1</v>
      </c>
      <c r="B14" s="23" t="s">
        <v>18</v>
      </c>
      <c r="C14" s="24">
        <v>92000</v>
      </c>
      <c r="D14" s="24">
        <f>C14</f>
        <v>92000</v>
      </c>
      <c r="E14" s="26">
        <v>0</v>
      </c>
      <c r="F14" s="26">
        <v>0</v>
      </c>
    </row>
    <row r="15" spans="1:6" ht="21" customHeight="1">
      <c r="A15" s="25">
        <v>2</v>
      </c>
      <c r="B15" s="23" t="s">
        <v>35</v>
      </c>
      <c r="C15" s="24">
        <f>350000-79000</f>
        <v>271000</v>
      </c>
      <c r="D15" s="24">
        <f>C15</f>
        <v>271000</v>
      </c>
      <c r="E15" s="26">
        <v>0</v>
      </c>
      <c r="F15" s="26">
        <v>0</v>
      </c>
    </row>
    <row r="16" spans="1:6" ht="22.5" customHeight="1">
      <c r="A16" s="25">
        <v>3</v>
      </c>
      <c r="B16" s="23" t="s">
        <v>34</v>
      </c>
      <c r="C16" s="24">
        <v>117000</v>
      </c>
      <c r="D16" s="24">
        <f>C16</f>
        <v>117000</v>
      </c>
      <c r="E16" s="26">
        <v>0</v>
      </c>
      <c r="F16" s="26">
        <v>0</v>
      </c>
    </row>
    <row r="17" spans="1:6" ht="30.75" customHeight="1">
      <c r="A17" s="25">
        <v>4</v>
      </c>
      <c r="B17" s="36" t="s">
        <v>44</v>
      </c>
      <c r="C17" s="37">
        <v>270000</v>
      </c>
      <c r="D17" s="37">
        <v>270000</v>
      </c>
      <c r="E17" s="26">
        <v>0</v>
      </c>
      <c r="F17" s="26">
        <v>0</v>
      </c>
    </row>
    <row r="18" spans="1:6" ht="30.75" customHeight="1">
      <c r="A18" s="25">
        <v>5</v>
      </c>
      <c r="B18" s="36" t="s">
        <v>50</v>
      </c>
      <c r="C18" s="37">
        <v>270000</v>
      </c>
      <c r="D18" s="37">
        <v>270000</v>
      </c>
      <c r="E18" s="26">
        <v>0</v>
      </c>
      <c r="F18" s="26">
        <v>0</v>
      </c>
    </row>
    <row r="19" spans="1:6" ht="22.5" customHeight="1">
      <c r="A19" s="25">
        <v>6</v>
      </c>
      <c r="B19" s="36" t="s">
        <v>39</v>
      </c>
      <c r="C19" s="37">
        <f>270000+60000</f>
        <v>330000</v>
      </c>
      <c r="D19" s="37">
        <f>C19</f>
        <v>330000</v>
      </c>
      <c r="E19" s="26">
        <v>0</v>
      </c>
      <c r="F19" s="26">
        <v>0</v>
      </c>
    </row>
    <row r="20" spans="1:6" ht="22.5" customHeight="1">
      <c r="A20" s="25">
        <v>7</v>
      </c>
      <c r="B20" s="38" t="s">
        <v>47</v>
      </c>
      <c r="C20" s="37">
        <v>372900</v>
      </c>
      <c r="D20" s="37">
        <f>C20</f>
        <v>372900</v>
      </c>
      <c r="E20" s="26">
        <v>0</v>
      </c>
      <c r="F20" s="26">
        <v>0</v>
      </c>
    </row>
    <row r="21" spans="1:6" ht="22.5" customHeight="1">
      <c r="A21" s="25">
        <v>8</v>
      </c>
      <c r="B21" s="38" t="s">
        <v>52</v>
      </c>
      <c r="C21" s="37">
        <v>330000</v>
      </c>
      <c r="D21" s="37">
        <f>C21</f>
        <v>330000</v>
      </c>
      <c r="E21" s="26">
        <v>0</v>
      </c>
      <c r="F21" s="26">
        <v>0</v>
      </c>
    </row>
    <row r="22" spans="1:6" ht="30">
      <c r="A22" s="25">
        <v>9</v>
      </c>
      <c r="B22" s="38" t="s">
        <v>53</v>
      </c>
      <c r="C22" s="37">
        <v>23313</v>
      </c>
      <c r="D22" s="37">
        <f>C22</f>
        <v>23313</v>
      </c>
      <c r="E22" s="26">
        <v>0</v>
      </c>
      <c r="F22" s="26">
        <v>0</v>
      </c>
    </row>
    <row r="23" spans="1:6" ht="15" customHeight="1">
      <c r="A23" s="6"/>
      <c r="B23" s="56" t="s">
        <v>7</v>
      </c>
      <c r="C23" s="7">
        <f>SUM(C14:C22)</f>
        <v>2076213</v>
      </c>
      <c r="D23" s="7">
        <f>SUM(D14:D22)</f>
        <v>2076213</v>
      </c>
      <c r="E23" s="7">
        <f>SUM(E14:E22)</f>
        <v>0</v>
      </c>
      <c r="F23" s="7">
        <f>SUM(F14:F22)</f>
        <v>0</v>
      </c>
    </row>
    <row r="24" spans="1:6" ht="15" customHeight="1">
      <c r="A24" s="6"/>
      <c r="B24" s="22" t="s">
        <v>20</v>
      </c>
      <c r="C24" s="21"/>
      <c r="D24" s="21"/>
      <c r="E24" s="21"/>
      <c r="F24" s="21"/>
    </row>
    <row r="25" spans="1:6" ht="30">
      <c r="A25" s="6">
        <v>1</v>
      </c>
      <c r="B25" s="39" t="s">
        <v>26</v>
      </c>
      <c r="C25" s="40">
        <v>17000</v>
      </c>
      <c r="D25" s="40">
        <v>17000</v>
      </c>
      <c r="E25" s="40">
        <v>0</v>
      </c>
      <c r="F25" s="40">
        <v>0</v>
      </c>
    </row>
    <row r="26" spans="1:6" ht="31.5" customHeight="1">
      <c r="A26" s="6">
        <v>2</v>
      </c>
      <c r="B26" s="44" t="s">
        <v>38</v>
      </c>
      <c r="C26" s="40">
        <v>57500</v>
      </c>
      <c r="D26" s="40">
        <f>C26</f>
        <v>57500</v>
      </c>
      <c r="E26" s="40">
        <v>0</v>
      </c>
      <c r="F26" s="40">
        <v>0</v>
      </c>
    </row>
    <row r="27" spans="1:6" ht="15">
      <c r="A27" s="25">
        <v>3</v>
      </c>
      <c r="B27" s="38" t="s">
        <v>54</v>
      </c>
      <c r="C27" s="37">
        <v>2500</v>
      </c>
      <c r="D27" s="37">
        <f>C27</f>
        <v>2500</v>
      </c>
      <c r="E27" s="26">
        <v>0</v>
      </c>
      <c r="F27" s="26">
        <v>0</v>
      </c>
    </row>
    <row r="28" spans="1:6" ht="15" customHeight="1">
      <c r="A28" s="6"/>
      <c r="B28" s="56" t="s">
        <v>21</v>
      </c>
      <c r="C28" s="21">
        <f>SUM(C25:C27)</f>
        <v>77000</v>
      </c>
      <c r="D28" s="21">
        <f>SUM(D25:D27)</f>
        <v>77000</v>
      </c>
      <c r="E28" s="21">
        <f>SUM(E25:E25)</f>
        <v>0</v>
      </c>
      <c r="F28" s="21">
        <f>SUM(F25:F25)</f>
        <v>0</v>
      </c>
    </row>
    <row r="29" spans="1:6" s="9" customFormat="1" ht="15" customHeight="1">
      <c r="A29" s="54"/>
      <c r="B29" s="66" t="s">
        <v>4</v>
      </c>
      <c r="C29" s="67"/>
      <c r="D29" s="67"/>
      <c r="E29" s="67"/>
      <c r="F29" s="68"/>
    </row>
    <row r="30" spans="1:7" s="9" customFormat="1" ht="15">
      <c r="A30" s="41">
        <v>1</v>
      </c>
      <c r="B30" s="43" t="s">
        <v>22</v>
      </c>
      <c r="C30" s="42">
        <v>47630</v>
      </c>
      <c r="D30" s="42">
        <f>C30</f>
        <v>47630</v>
      </c>
      <c r="E30" s="42">
        <v>0</v>
      </c>
      <c r="F30" s="42">
        <v>0</v>
      </c>
      <c r="G30" s="1"/>
    </row>
    <row r="31" spans="1:7" s="9" customFormat="1" ht="15">
      <c r="A31" s="41">
        <v>2</v>
      </c>
      <c r="B31" s="43" t="s">
        <v>49</v>
      </c>
      <c r="C31" s="42">
        <v>455000</v>
      </c>
      <c r="D31" s="42">
        <f>C31</f>
        <v>455000</v>
      </c>
      <c r="E31" s="42">
        <v>0</v>
      </c>
      <c r="F31" s="42">
        <v>0</v>
      </c>
      <c r="G31" s="1"/>
    </row>
    <row r="32" spans="1:7" s="9" customFormat="1" ht="15">
      <c r="A32" s="41">
        <v>3</v>
      </c>
      <c r="B32" s="43" t="s">
        <v>23</v>
      </c>
      <c r="C32" s="42">
        <v>15500</v>
      </c>
      <c r="D32" s="42">
        <f>C32</f>
        <v>15500</v>
      </c>
      <c r="E32" s="42">
        <v>0</v>
      </c>
      <c r="F32" s="42">
        <v>0</v>
      </c>
      <c r="G32" s="1"/>
    </row>
    <row r="33" spans="1:7" s="9" customFormat="1" ht="30">
      <c r="A33" s="41">
        <v>4</v>
      </c>
      <c r="B33" s="45" t="s">
        <v>36</v>
      </c>
      <c r="C33" s="42">
        <v>150000</v>
      </c>
      <c r="D33" s="42">
        <f>C33</f>
        <v>150000</v>
      </c>
      <c r="E33" s="42">
        <v>0</v>
      </c>
      <c r="F33" s="42">
        <v>0</v>
      </c>
      <c r="G33" s="1"/>
    </row>
    <row r="34" spans="1:7" s="9" customFormat="1" ht="15">
      <c r="A34" s="53">
        <v>5</v>
      </c>
      <c r="B34" s="57" t="s">
        <v>27</v>
      </c>
      <c r="C34" s="52">
        <f>21000-5800</f>
        <v>15200</v>
      </c>
      <c r="D34" s="52">
        <f aca="true" t="shared" si="0" ref="D34:D41">C34</f>
        <v>15200</v>
      </c>
      <c r="E34" s="52">
        <v>0</v>
      </c>
      <c r="F34" s="52">
        <v>0</v>
      </c>
      <c r="G34" s="1">
        <v>-5800</v>
      </c>
    </row>
    <row r="35" spans="1:7" s="9" customFormat="1" ht="15">
      <c r="A35" s="53">
        <v>6</v>
      </c>
      <c r="B35" s="57" t="s">
        <v>28</v>
      </c>
      <c r="C35" s="52">
        <f>24000-8500</f>
        <v>15500</v>
      </c>
      <c r="D35" s="52">
        <f t="shared" si="0"/>
        <v>15500</v>
      </c>
      <c r="E35" s="52">
        <v>0</v>
      </c>
      <c r="F35" s="52">
        <v>0</v>
      </c>
      <c r="G35" s="1">
        <v>-8500</v>
      </c>
    </row>
    <row r="36" spans="1:7" s="9" customFormat="1" ht="15">
      <c r="A36" s="53">
        <v>7</v>
      </c>
      <c r="B36" s="57" t="s">
        <v>29</v>
      </c>
      <c r="C36" s="52">
        <f>11000-3800</f>
        <v>7200</v>
      </c>
      <c r="D36" s="52">
        <f t="shared" si="0"/>
        <v>7200</v>
      </c>
      <c r="E36" s="52">
        <v>0</v>
      </c>
      <c r="F36" s="52">
        <v>0</v>
      </c>
      <c r="G36" s="1">
        <v>-3800</v>
      </c>
    </row>
    <row r="37" spans="1:7" s="9" customFormat="1" ht="15">
      <c r="A37" s="41">
        <v>8</v>
      </c>
      <c r="B37" s="43" t="s">
        <v>30</v>
      </c>
      <c r="C37" s="42">
        <v>12000</v>
      </c>
      <c r="D37" s="42">
        <f t="shared" si="0"/>
        <v>12000</v>
      </c>
      <c r="E37" s="42">
        <v>0</v>
      </c>
      <c r="F37" s="42">
        <v>0</v>
      </c>
      <c r="G37" s="1"/>
    </row>
    <row r="38" spans="1:7" s="9" customFormat="1" ht="15">
      <c r="A38" s="53">
        <v>9</v>
      </c>
      <c r="B38" s="58" t="s">
        <v>31</v>
      </c>
      <c r="C38" s="52">
        <f>30000-10000</f>
        <v>20000</v>
      </c>
      <c r="D38" s="52">
        <f t="shared" si="0"/>
        <v>20000</v>
      </c>
      <c r="E38" s="52">
        <v>0</v>
      </c>
      <c r="F38" s="52">
        <v>0</v>
      </c>
      <c r="G38" s="1">
        <v>-10000</v>
      </c>
    </row>
    <row r="39" spans="1:7" s="9" customFormat="1" ht="15">
      <c r="A39" s="41">
        <v>10</v>
      </c>
      <c r="B39" s="46" t="s">
        <v>32</v>
      </c>
      <c r="C39" s="42">
        <v>9600</v>
      </c>
      <c r="D39" s="42">
        <f t="shared" si="0"/>
        <v>9600</v>
      </c>
      <c r="E39" s="42">
        <v>0</v>
      </c>
      <c r="F39" s="42">
        <v>0</v>
      </c>
      <c r="G39" s="1"/>
    </row>
    <row r="40" spans="1:7" s="9" customFormat="1" ht="15">
      <c r="A40" s="53">
        <v>11</v>
      </c>
      <c r="B40" s="59" t="s">
        <v>33</v>
      </c>
      <c r="C40" s="52">
        <f>13000-4900</f>
        <v>8100</v>
      </c>
      <c r="D40" s="52">
        <f t="shared" si="0"/>
        <v>8100</v>
      </c>
      <c r="E40" s="52">
        <v>0</v>
      </c>
      <c r="F40" s="52">
        <v>0</v>
      </c>
      <c r="G40" s="1">
        <v>-4900</v>
      </c>
    </row>
    <row r="41" spans="1:7" s="9" customFormat="1" ht="15">
      <c r="A41" s="41">
        <v>12</v>
      </c>
      <c r="B41" s="48" t="s">
        <v>37</v>
      </c>
      <c r="C41" s="42">
        <v>11900</v>
      </c>
      <c r="D41" s="42">
        <f t="shared" si="0"/>
        <v>11900</v>
      </c>
      <c r="E41" s="42">
        <v>0</v>
      </c>
      <c r="F41" s="42">
        <v>0</v>
      </c>
      <c r="G41" s="1"/>
    </row>
    <row r="42" spans="1:7" s="9" customFormat="1" ht="14.25" customHeight="1">
      <c r="A42" s="41">
        <v>13</v>
      </c>
      <c r="B42" s="43" t="s">
        <v>24</v>
      </c>
      <c r="C42" s="42">
        <v>820000</v>
      </c>
      <c r="D42" s="42">
        <f>C42</f>
        <v>820000</v>
      </c>
      <c r="E42" s="42">
        <v>0</v>
      </c>
      <c r="F42" s="42">
        <v>0</v>
      </c>
      <c r="G42" s="1"/>
    </row>
    <row r="43" spans="1:7" s="9" customFormat="1" ht="15">
      <c r="A43" s="41">
        <v>14</v>
      </c>
      <c r="B43" s="43" t="s">
        <v>25</v>
      </c>
      <c r="C43" s="42">
        <v>604000</v>
      </c>
      <c r="D43" s="42">
        <f>C43</f>
        <v>604000</v>
      </c>
      <c r="E43" s="42">
        <v>0</v>
      </c>
      <c r="F43" s="42">
        <v>0</v>
      </c>
      <c r="G43" s="1"/>
    </row>
    <row r="44" spans="1:7" s="9" customFormat="1" ht="16.5" customHeight="1">
      <c r="A44" s="41">
        <v>15</v>
      </c>
      <c r="B44" s="43" t="s">
        <v>43</v>
      </c>
      <c r="C44" s="42">
        <v>140000</v>
      </c>
      <c r="D44" s="42">
        <f>C44</f>
        <v>140000</v>
      </c>
      <c r="E44" s="42">
        <v>0</v>
      </c>
      <c r="F44" s="42">
        <v>0</v>
      </c>
      <c r="G44" s="1"/>
    </row>
    <row r="45" spans="1:7" s="9" customFormat="1" ht="15">
      <c r="A45" s="41">
        <v>16</v>
      </c>
      <c r="B45" s="47" t="s">
        <v>45</v>
      </c>
      <c r="C45" s="42">
        <v>1000</v>
      </c>
      <c r="D45" s="42">
        <f>C45</f>
        <v>1000</v>
      </c>
      <c r="E45" s="42">
        <v>0</v>
      </c>
      <c r="F45" s="42">
        <v>0</v>
      </c>
      <c r="G45" s="1"/>
    </row>
    <row r="46" spans="1:7" s="9" customFormat="1" ht="15">
      <c r="A46" s="53">
        <v>17</v>
      </c>
      <c r="B46" s="60" t="s">
        <v>57</v>
      </c>
      <c r="C46" s="52">
        <v>17900</v>
      </c>
      <c r="D46" s="52">
        <f>C46</f>
        <v>17900</v>
      </c>
      <c r="E46" s="52">
        <v>0</v>
      </c>
      <c r="F46" s="52">
        <v>0</v>
      </c>
      <c r="G46" s="1"/>
    </row>
    <row r="47" spans="1:6" s="9" customFormat="1" ht="15" customHeight="1">
      <c r="A47" s="62" t="s">
        <v>16</v>
      </c>
      <c r="B47" s="63"/>
      <c r="C47" s="4">
        <f>SUM(C30:C46)</f>
        <v>2350530</v>
      </c>
      <c r="D47" s="4">
        <f>SUM(D30:D46)</f>
        <v>2350530</v>
      </c>
      <c r="E47" s="4">
        <f>SUM(E30:E46)</f>
        <v>0</v>
      </c>
      <c r="F47" s="4">
        <f>SUM(F30:F46)</f>
        <v>0</v>
      </c>
    </row>
    <row r="48" spans="1:6" s="9" customFormat="1" ht="15" customHeight="1">
      <c r="A48" s="5"/>
      <c r="B48" s="69" t="s">
        <v>8</v>
      </c>
      <c r="C48" s="70"/>
      <c r="D48" s="70"/>
      <c r="E48" s="70"/>
      <c r="F48" s="71"/>
    </row>
    <row r="49" spans="1:7" ht="30">
      <c r="A49" s="2">
        <v>1</v>
      </c>
      <c r="B49" s="43" t="s">
        <v>17</v>
      </c>
      <c r="C49" s="27">
        <v>156370</v>
      </c>
      <c r="D49" s="27">
        <v>156370</v>
      </c>
      <c r="E49" s="35">
        <v>0</v>
      </c>
      <c r="F49" s="35">
        <v>0</v>
      </c>
      <c r="G49" s="13"/>
    </row>
    <row r="50" spans="1:7" ht="15">
      <c r="A50" s="2">
        <v>2</v>
      </c>
      <c r="B50" s="49" t="s">
        <v>41</v>
      </c>
      <c r="C50" s="27">
        <v>200000</v>
      </c>
      <c r="D50" s="27">
        <f>C50</f>
        <v>200000</v>
      </c>
      <c r="E50" s="35">
        <v>0</v>
      </c>
      <c r="F50" s="35">
        <v>0</v>
      </c>
      <c r="G50" s="13"/>
    </row>
    <row r="51" spans="1:7" ht="15">
      <c r="A51" s="2">
        <v>3</v>
      </c>
      <c r="B51" s="50" t="s">
        <v>42</v>
      </c>
      <c r="C51" s="27">
        <v>294000</v>
      </c>
      <c r="D51" s="27">
        <f>C51</f>
        <v>294000</v>
      </c>
      <c r="E51" s="35">
        <v>0</v>
      </c>
      <c r="F51" s="35">
        <v>0</v>
      </c>
      <c r="G51" s="13"/>
    </row>
    <row r="52" spans="1:7" ht="15">
      <c r="A52" s="2">
        <v>4</v>
      </c>
      <c r="B52" s="43" t="s">
        <v>19</v>
      </c>
      <c r="C52" s="27">
        <v>1000</v>
      </c>
      <c r="D52" s="27">
        <v>1000</v>
      </c>
      <c r="E52" s="28">
        <v>0</v>
      </c>
      <c r="F52" s="28">
        <v>0</v>
      </c>
      <c r="G52" s="13"/>
    </row>
    <row r="53" spans="1:7" ht="30">
      <c r="A53" s="2">
        <v>5</v>
      </c>
      <c r="B53" s="51" t="s">
        <v>51</v>
      </c>
      <c r="C53" s="27">
        <v>330000</v>
      </c>
      <c r="D53" s="27">
        <f>C53</f>
        <v>330000</v>
      </c>
      <c r="E53" s="28">
        <v>0</v>
      </c>
      <c r="F53" s="28">
        <v>0</v>
      </c>
      <c r="G53" s="13"/>
    </row>
    <row r="54" spans="1:7" ht="15">
      <c r="A54" s="2">
        <v>6</v>
      </c>
      <c r="B54" s="51" t="s">
        <v>55</v>
      </c>
      <c r="C54" s="27">
        <v>330000</v>
      </c>
      <c r="D54" s="27">
        <f>C54</f>
        <v>330000</v>
      </c>
      <c r="E54" s="28">
        <v>0</v>
      </c>
      <c r="F54" s="28">
        <v>0</v>
      </c>
      <c r="G54" s="13"/>
    </row>
    <row r="55" spans="1:7" ht="15">
      <c r="A55" s="2">
        <v>7</v>
      </c>
      <c r="B55" s="51" t="s">
        <v>56</v>
      </c>
      <c r="C55" s="27">
        <v>330000</v>
      </c>
      <c r="D55" s="27">
        <f>C55</f>
        <v>330000</v>
      </c>
      <c r="E55" s="28">
        <v>0</v>
      </c>
      <c r="F55" s="28">
        <v>0</v>
      </c>
      <c r="G55" s="13"/>
    </row>
    <row r="56" spans="1:7" ht="15">
      <c r="A56" s="2">
        <v>8</v>
      </c>
      <c r="B56" s="51" t="s">
        <v>58</v>
      </c>
      <c r="C56" s="27">
        <v>20000</v>
      </c>
      <c r="D56" s="27">
        <f>C56</f>
        <v>20000</v>
      </c>
      <c r="E56" s="28">
        <v>0</v>
      </c>
      <c r="F56" s="28">
        <v>0</v>
      </c>
      <c r="G56" s="13"/>
    </row>
    <row r="57" spans="1:6" ht="15" customHeight="1">
      <c r="A57" s="62" t="s">
        <v>9</v>
      </c>
      <c r="B57" s="63"/>
      <c r="C57" s="4">
        <f>SUM(C49:C56)</f>
        <v>1661370</v>
      </c>
      <c r="D57" s="4">
        <f>SUM(D49:D56)</f>
        <v>1661370</v>
      </c>
      <c r="E57" s="4">
        <f>SUM(E49:E52)</f>
        <v>0</v>
      </c>
      <c r="F57" s="4">
        <f>SUM(F49:F52)</f>
        <v>0</v>
      </c>
    </row>
    <row r="58" spans="1:6" ht="15" customHeight="1">
      <c r="A58" s="65" t="s">
        <v>2</v>
      </c>
      <c r="B58" s="65"/>
      <c r="C58" s="10">
        <f>C57+C47+C28+C23+C12</f>
        <v>6452913</v>
      </c>
      <c r="D58" s="10">
        <f>D57+D47+D28+D23+D12</f>
        <v>6452913</v>
      </c>
      <c r="E58" s="10">
        <f>E57+E47+E28+E23+E12</f>
        <v>0</v>
      </c>
      <c r="F58" s="10">
        <f>F57+F47+F28+F23+F12</f>
        <v>0</v>
      </c>
    </row>
    <row r="59" spans="1:6" ht="9.75" customHeight="1">
      <c r="A59" s="14"/>
      <c r="B59" s="14"/>
      <c r="C59" s="15"/>
      <c r="D59" s="15"/>
      <c r="E59" s="15"/>
      <c r="F59" s="15"/>
    </row>
    <row r="60" spans="1:6" ht="15.75">
      <c r="A60" s="14"/>
      <c r="B60" s="14"/>
      <c r="C60" s="15"/>
      <c r="D60" s="15"/>
      <c r="E60" s="15"/>
      <c r="F60" s="15"/>
    </row>
    <row r="61" spans="1:5" ht="15.75">
      <c r="A61" s="14"/>
      <c r="B61" s="14"/>
      <c r="C61" s="15"/>
      <c r="D61" s="15"/>
      <c r="E61" s="16"/>
    </row>
    <row r="62" spans="1:6" ht="15.75">
      <c r="A62" s="14"/>
      <c r="B62" s="14"/>
      <c r="C62" s="15"/>
      <c r="D62" s="15"/>
      <c r="E62" s="17"/>
      <c r="F62" s="18"/>
    </row>
    <row r="63" ht="15">
      <c r="G63" s="18"/>
    </row>
    <row r="64" ht="15">
      <c r="G64" s="18"/>
    </row>
    <row r="65" spans="1:7" ht="15">
      <c r="A65" s="64"/>
      <c r="B65" s="64"/>
      <c r="G65" s="18"/>
    </row>
    <row r="66" ht="15">
      <c r="G66" s="18"/>
    </row>
    <row r="67" ht="15.75" customHeight="1">
      <c r="G67" s="30"/>
    </row>
    <row r="68" ht="15">
      <c r="G68" s="18"/>
    </row>
    <row r="69" ht="15">
      <c r="G69" s="18"/>
    </row>
    <row r="70" spans="2:7" ht="15">
      <c r="B70" s="18"/>
      <c r="C70" s="18"/>
      <c r="D70" s="18"/>
      <c r="E70" s="17"/>
      <c r="F70" s="18"/>
      <c r="G70" s="18"/>
    </row>
    <row r="71" spans="2:7" ht="15">
      <c r="B71" s="18"/>
      <c r="C71" s="18"/>
      <c r="D71" s="18"/>
      <c r="E71" s="17"/>
      <c r="F71" s="18"/>
      <c r="G71" s="18"/>
    </row>
    <row r="72" spans="2:7" ht="15">
      <c r="B72" s="18"/>
      <c r="C72" s="18"/>
      <c r="D72" s="18"/>
      <c r="E72" s="17"/>
      <c r="F72" s="18"/>
      <c r="G72" s="18"/>
    </row>
    <row r="73" spans="2:7" ht="15">
      <c r="B73" s="18"/>
      <c r="C73" s="18"/>
      <c r="D73" s="18"/>
      <c r="E73" s="17"/>
      <c r="F73" s="18"/>
      <c r="G73" s="18"/>
    </row>
    <row r="74" spans="2:7" ht="15">
      <c r="B74" s="18"/>
      <c r="C74" s="19"/>
      <c r="D74" s="30"/>
      <c r="E74" s="30"/>
      <c r="F74" s="30"/>
      <c r="G74" s="18"/>
    </row>
    <row r="75" spans="2:7" ht="15">
      <c r="B75" s="18"/>
      <c r="C75" s="19"/>
      <c r="D75" s="19"/>
      <c r="E75" s="19"/>
      <c r="F75" s="19"/>
      <c r="G75" s="18"/>
    </row>
    <row r="76" spans="2:7" ht="15">
      <c r="B76" s="18"/>
      <c r="C76" s="19"/>
      <c r="D76" s="72"/>
      <c r="E76" s="72"/>
      <c r="F76" s="19"/>
      <c r="G76" s="18"/>
    </row>
    <row r="77" spans="2:7" ht="15">
      <c r="B77" s="18"/>
      <c r="C77" s="19"/>
      <c r="D77" s="19"/>
      <c r="E77" s="19"/>
      <c r="F77" s="19"/>
      <c r="G77" s="18"/>
    </row>
    <row r="78" spans="2:7" ht="15">
      <c r="B78" s="18"/>
      <c r="C78" s="19"/>
      <c r="D78" s="61"/>
      <c r="E78" s="61"/>
      <c r="F78" s="19"/>
      <c r="G78" s="18"/>
    </row>
    <row r="79" spans="2:7" ht="15">
      <c r="B79" s="18"/>
      <c r="C79" s="19"/>
      <c r="D79" s="19"/>
      <c r="E79" s="19"/>
      <c r="F79" s="19"/>
      <c r="G79" s="18"/>
    </row>
    <row r="80" spans="2:7" ht="15">
      <c r="B80" s="18"/>
      <c r="C80" s="19"/>
      <c r="D80" s="61"/>
      <c r="E80" s="61"/>
      <c r="F80" s="19"/>
      <c r="G80" s="18"/>
    </row>
    <row r="81" spans="2:7" ht="15">
      <c r="B81" s="18"/>
      <c r="C81" s="19"/>
      <c r="D81" s="19"/>
      <c r="E81" s="19"/>
      <c r="F81" s="19"/>
      <c r="G81" s="18"/>
    </row>
    <row r="82" spans="2:7" ht="15">
      <c r="B82" s="18"/>
      <c r="C82" s="19"/>
      <c r="D82" s="61"/>
      <c r="E82" s="61"/>
      <c r="F82" s="19"/>
      <c r="G82" s="18"/>
    </row>
    <row r="83" spans="2:7" ht="15">
      <c r="B83" s="18"/>
      <c r="C83" s="19"/>
      <c r="D83" s="19"/>
      <c r="E83" s="19"/>
      <c r="F83" s="19"/>
      <c r="G83" s="18"/>
    </row>
    <row r="84" spans="2:7" ht="15">
      <c r="B84" s="18"/>
      <c r="C84" s="19"/>
      <c r="D84" s="61"/>
      <c r="E84" s="61"/>
      <c r="F84" s="19"/>
      <c r="G84" s="18"/>
    </row>
    <row r="85" spans="2:7" ht="15">
      <c r="B85" s="18"/>
      <c r="C85" s="18"/>
      <c r="D85" s="18"/>
      <c r="E85" s="17"/>
      <c r="F85" s="18"/>
      <c r="G85" s="18"/>
    </row>
    <row r="86" spans="2:6" ht="15">
      <c r="B86" s="20"/>
      <c r="C86" s="18"/>
      <c r="D86" s="18"/>
      <c r="E86" s="17"/>
      <c r="F86" s="18"/>
    </row>
    <row r="87" spans="2:6" ht="15">
      <c r="B87" s="18"/>
      <c r="C87" s="18"/>
      <c r="D87" s="18"/>
      <c r="E87" s="17"/>
      <c r="F87" s="18"/>
    </row>
    <row r="88" spans="2:6" ht="15">
      <c r="B88" s="18"/>
      <c r="C88" s="18"/>
      <c r="D88" s="18"/>
      <c r="E88" s="17"/>
      <c r="F88" s="18"/>
    </row>
    <row r="89" spans="2:6" ht="15">
      <c r="B89" s="18"/>
      <c r="C89" s="18"/>
      <c r="D89" s="18"/>
      <c r="E89" s="17"/>
      <c r="F89" s="18"/>
    </row>
    <row r="90" spans="2:6" ht="15">
      <c r="B90" s="18"/>
      <c r="C90" s="18"/>
      <c r="D90" s="18"/>
      <c r="E90" s="17"/>
      <c r="F90" s="18"/>
    </row>
    <row r="91" spans="2:6" ht="15">
      <c r="B91" s="18"/>
      <c r="C91" s="18"/>
      <c r="D91" s="18"/>
      <c r="E91" s="17"/>
      <c r="F91" s="18"/>
    </row>
    <row r="92" spans="2:6" ht="15">
      <c r="B92" s="18"/>
      <c r="C92" s="18"/>
      <c r="D92" s="18"/>
      <c r="E92" s="17"/>
      <c r="F92" s="18"/>
    </row>
    <row r="118" ht="15">
      <c r="B118" s="29"/>
    </row>
    <row r="138" ht="15">
      <c r="B138" s="29"/>
    </row>
  </sheetData>
  <sheetProtection/>
  <mergeCells count="19">
    <mergeCell ref="A1:D1"/>
    <mergeCell ref="D7:F7"/>
    <mergeCell ref="A7:A8"/>
    <mergeCell ref="B7:B8"/>
    <mergeCell ref="A4:F4"/>
    <mergeCell ref="C7:C8"/>
    <mergeCell ref="B29:F29"/>
    <mergeCell ref="B48:F48"/>
    <mergeCell ref="D82:E82"/>
    <mergeCell ref="B13:F13"/>
    <mergeCell ref="B9:F9"/>
    <mergeCell ref="D78:E78"/>
    <mergeCell ref="D76:E76"/>
    <mergeCell ref="D84:E84"/>
    <mergeCell ref="A47:B47"/>
    <mergeCell ref="A65:B65"/>
    <mergeCell ref="A57:B57"/>
    <mergeCell ref="A58:B58"/>
    <mergeCell ref="D80:E80"/>
  </mergeCells>
  <printOptions/>
  <pageMargins left="0.2755905511811024" right="0.2755905511811024" top="0.5511811023622047" bottom="0.35433070866141736" header="0.15748031496062992" footer="0.07874015748031496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2024-03-12T11:53:20Z</cp:lastPrinted>
  <dcterms:created xsi:type="dcterms:W3CDTF">2001-12-17T11:44:02Z</dcterms:created>
  <dcterms:modified xsi:type="dcterms:W3CDTF">2024-07-16T06:26:33Z</dcterms:modified>
  <cp:category/>
  <cp:version/>
  <cp:contentType/>
  <cp:contentStatus/>
</cp:coreProperties>
</file>