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C83B4287-0498-4162-A02D-F6AEBD704F5C}" xr6:coauthVersionLast="47" xr6:coauthVersionMax="47" xr10:uidLastSave="{00000000-0000-0000-0000-000000000000}"/>
  <bookViews>
    <workbookView xWindow="735" yWindow="735" windowWidth="21600" windowHeight="11385" xr2:uid="{FB915509-4ED9-4B69-AEA2-0A7180322EA2}"/>
  </bookViews>
  <sheets>
    <sheet name="Anexa IV oc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0" l="1"/>
  <c r="J32" i="10"/>
  <c r="J43" i="10"/>
  <c r="J38" i="10"/>
  <c r="J34" i="10"/>
  <c r="J27" i="10"/>
  <c r="J14" i="10"/>
  <c r="J9" i="10"/>
  <c r="G46" i="10"/>
  <c r="F46" i="10"/>
  <c r="D46" i="10"/>
  <c r="C45" i="10"/>
  <c r="C43" i="10"/>
  <c r="C42" i="10"/>
  <c r="C41" i="10"/>
  <c r="C36" i="10"/>
  <c r="C35" i="10"/>
  <c r="C34" i="10"/>
  <c r="C33" i="10"/>
  <c r="C32" i="10"/>
  <c r="C30" i="10"/>
  <c r="C27" i="10"/>
  <c r="H24" i="10"/>
  <c r="I24" i="10" s="1"/>
  <c r="J23" i="10"/>
  <c r="H23" i="10"/>
  <c r="I23" i="10" s="1"/>
  <c r="E23" i="10"/>
  <c r="H22" i="10"/>
  <c r="I22" i="10" s="1"/>
  <c r="E22" i="10"/>
  <c r="I21" i="10"/>
  <c r="H21" i="10"/>
  <c r="E21" i="10"/>
  <c r="H20" i="10"/>
  <c r="I20" i="10" s="1"/>
  <c r="E20" i="10"/>
  <c r="H19" i="10"/>
  <c r="I19" i="10" s="1"/>
  <c r="E19" i="10"/>
  <c r="H18" i="10"/>
  <c r="I18" i="10" s="1"/>
  <c r="E18" i="10"/>
  <c r="I17" i="10"/>
  <c r="H17" i="10"/>
  <c r="E17" i="10"/>
  <c r="C16" i="10"/>
  <c r="H16" i="10" s="1"/>
  <c r="I16" i="10" s="1"/>
  <c r="C15" i="10"/>
  <c r="H15" i="10" s="1"/>
  <c r="I15" i="10" s="1"/>
  <c r="J15" i="10" s="1"/>
  <c r="C14" i="10"/>
  <c r="J13" i="10"/>
  <c r="I13" i="10"/>
  <c r="H13" i="10"/>
  <c r="C13" i="10"/>
  <c r="E13" i="10" s="1"/>
  <c r="J12" i="10"/>
  <c r="I12" i="10"/>
  <c r="H12" i="10"/>
  <c r="C12" i="10"/>
  <c r="E12" i="10" s="1"/>
  <c r="H11" i="10"/>
  <c r="I11" i="10" s="1"/>
  <c r="J11" i="10" s="1"/>
  <c r="E11" i="10"/>
  <c r="C11" i="10"/>
  <c r="I10" i="10"/>
  <c r="J10" i="10" s="1"/>
  <c r="H10" i="10"/>
  <c r="E10" i="10"/>
  <c r="C10" i="10"/>
  <c r="C9" i="10"/>
  <c r="E9" i="10" s="1"/>
  <c r="J8" i="10"/>
  <c r="I8" i="10"/>
  <c r="H8" i="10"/>
  <c r="E8" i="10"/>
  <c r="C8" i="10"/>
  <c r="C7" i="10"/>
  <c r="H7" i="10" s="1"/>
  <c r="I7" i="10" s="1"/>
  <c r="J7" i="10" s="1"/>
  <c r="J6" i="10"/>
  <c r="I6" i="10"/>
  <c r="H6" i="10"/>
  <c r="E6" i="10"/>
  <c r="C6" i="10"/>
  <c r="C46" i="10" s="1"/>
  <c r="J5" i="10"/>
  <c r="H5" i="10"/>
  <c r="I5" i="10" s="1"/>
  <c r="E5" i="10"/>
  <c r="C5" i="10"/>
  <c r="E7" i="10" l="1"/>
  <c r="E46" i="10" s="1"/>
  <c r="H14" i="10"/>
  <c r="I14" i="10" s="1"/>
  <c r="I46" i="10" s="1"/>
  <c r="J16" i="10"/>
  <c r="J46" i="10" s="1"/>
  <c r="E14" i="10"/>
  <c r="H9" i="10"/>
  <c r="I9" i="10" s="1"/>
  <c r="E16" i="10"/>
  <c r="E15" i="10"/>
  <c r="H4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D79EDB9C-3131-4B96-A9BC-004836833B60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ED3F1475-5502-4FF8-9BF1-49BFB9354C08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
</t>
        </r>
      </text>
    </comment>
  </commentList>
</comments>
</file>

<file path=xl/sharedStrings.xml><?xml version="1.0" encoding="utf-8"?>
<sst xmlns="http://schemas.openxmlformats.org/spreadsheetml/2006/main" count="62" uniqueCount="62">
  <si>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</si>
  <si>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</si>
  <si>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</si>
  <si>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</si>
  <si>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</si>
  <si>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</si>
  <si>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</si>
  <si>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</si>
  <si>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</si>
  <si>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</si>
  <si>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</si>
  <si>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</si>
  <si>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</si>
  <si>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</si>
  <si>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</si>
  <si>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</si>
  <si>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</si>
  <si>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</si>
  <si>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</si>
  <si>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</si>
  <si>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</si>
  <si>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</si>
  <si>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</si>
  <si>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</si>
  <si>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</si>
  <si>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</si>
  <si>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</si>
  <si>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</si>
  <si>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</si>
  <si>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</si>
  <si>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</si>
  <si>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</si>
  <si>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</si>
  <si>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</si>
  <si>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</si>
  <si>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</si>
  <si>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</si>
  <si>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</si>
  <si>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</si>
  <si>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</si>
  <si>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</si>
  <si>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</si>
  <si>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</si>
  <si>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</si>
  <si>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</si>
  <si>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</si>
  <si>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</si>
  <si>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</si>
  <si>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</si>
  <si>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</si>
  <si>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</si>
  <si>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</si>
  <si>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</si>
  <si>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</si>
  <si>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</si>
  <si>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</si>
  <si>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</si>
  <si>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</si>
  <si>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</si>
  <si>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</si>
  <si>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 Borbei Terezia</t>
  </si>
  <si>
    <t>Anexa 9.4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</si>
</sst>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13B1-4713-46CF-8286-51CA89E21793}">
  <sheetPr>
    <tabColor rgb="FFFFFF00"/>
  </sheetPr>
  <dimension ref="A2:K49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J2" sqref="J2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0</v>
      </c>
      <c r="B2" s="32"/>
      <c r="C2" s="32"/>
      <c r="J2" s="4" t="s">
        <v>61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56</v>
      </c>
      <c r="E4" s="2" t="s">
        <v>57</v>
      </c>
      <c r="F4" s="2" t="s">
        <v>52</v>
      </c>
      <c r="G4" s="2" t="s">
        <v>54</v>
      </c>
      <c r="H4" s="2" t="s">
        <v>55</v>
      </c>
      <c r="I4" s="2" t="s">
        <v>53</v>
      </c>
      <c r="J4" s="7" t="s">
        <v>58</v>
      </c>
    </row>
    <row r="5" spans="1:11" x14ac:dyDescent="0.25">
      <c r="A5" s="19">
        <v>1</v>
      </c>
      <c r="B5" s="20" t="s">
        <v>4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5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6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7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8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</f>
        <v>35251</v>
      </c>
      <c r="K9" s="31"/>
    </row>
    <row r="10" spans="1:11" x14ac:dyDescent="0.25">
      <c r="A10" s="19">
        <v>6</v>
      </c>
      <c r="B10" s="20" t="s">
        <v>9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10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11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12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13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</f>
        <v>45669</v>
      </c>
      <c r="K14" s="31"/>
    </row>
    <row r="15" spans="1:11" x14ac:dyDescent="0.25">
      <c r="A15" s="19">
        <v>11</v>
      </c>
      <c r="B15" s="20" t="s">
        <v>14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15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16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v>3020</v>
      </c>
      <c r="K17" s="31"/>
    </row>
    <row r="18" spans="1:11" ht="24" customHeight="1" x14ac:dyDescent="0.25">
      <c r="A18" s="8">
        <v>14</v>
      </c>
      <c r="B18" s="13" t="s">
        <v>17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18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v>7000</v>
      </c>
      <c r="K19" s="25"/>
    </row>
    <row r="20" spans="1:11" x14ac:dyDescent="0.25">
      <c r="A20" s="8">
        <v>16</v>
      </c>
      <c r="B20" s="12" t="s">
        <v>19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20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21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22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23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24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25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26</v>
      </c>
      <c r="C27" s="10">
        <f>124516+1500-60000</f>
        <v>66016</v>
      </c>
      <c r="D27" s="3"/>
      <c r="J27" s="10">
        <f>66016+20000</f>
        <v>86016</v>
      </c>
    </row>
    <row r="28" spans="1:11" x14ac:dyDescent="0.25">
      <c r="A28" s="8">
        <v>24</v>
      </c>
      <c r="B28" s="12" t="s">
        <v>27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28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29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30</v>
      </c>
      <c r="C31" s="10">
        <v>47000</v>
      </c>
      <c r="D31" s="3"/>
      <c r="J31" s="10">
        <v>47000</v>
      </c>
    </row>
    <row r="32" spans="1:11" x14ac:dyDescent="0.25">
      <c r="A32" s="8">
        <v>28</v>
      </c>
      <c r="B32" s="12" t="s">
        <v>31</v>
      </c>
      <c r="C32" s="10">
        <f>7000+13000</f>
        <v>20000</v>
      </c>
      <c r="D32" s="3"/>
      <c r="J32" s="10">
        <f>20000+72912+6228</f>
        <v>99140</v>
      </c>
    </row>
    <row r="33" spans="1:10" x14ac:dyDescent="0.25">
      <c r="A33" s="8">
        <v>29</v>
      </c>
      <c r="B33" s="12" t="s">
        <v>32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33</v>
      </c>
      <c r="C34" s="10">
        <f>80961-15168-3000</f>
        <v>62793</v>
      </c>
      <c r="D34" s="3"/>
      <c r="J34" s="10">
        <f>62793+38000+34300+16000</f>
        <v>151093</v>
      </c>
    </row>
    <row r="35" spans="1:10" x14ac:dyDescent="0.25">
      <c r="A35" s="8">
        <v>31</v>
      </c>
      <c r="B35" s="9" t="s">
        <v>34</v>
      </c>
      <c r="C35" s="10">
        <f>61622-2947-5000</f>
        <v>53675</v>
      </c>
      <c r="D35" s="3"/>
      <c r="J35" s="10">
        <v>53675</v>
      </c>
    </row>
    <row r="36" spans="1:10" x14ac:dyDescent="0.25">
      <c r="A36" s="8">
        <v>32</v>
      </c>
      <c r="B36" s="9" t="s">
        <v>35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36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37</v>
      </c>
      <c r="C38" s="10">
        <v>7000</v>
      </c>
      <c r="D38" s="3"/>
      <c r="J38" s="10">
        <f>7000+41000</f>
        <v>48000</v>
      </c>
    </row>
    <row r="39" spans="1:10" ht="31.5" customHeight="1" x14ac:dyDescent="0.25">
      <c r="A39" s="8">
        <v>35</v>
      </c>
      <c r="B39" s="18" t="s">
        <v>38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39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40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41</v>
      </c>
      <c r="C42" s="10">
        <f>90588-25000</f>
        <v>65588</v>
      </c>
      <c r="D42" s="3"/>
      <c r="J42" s="10">
        <v>65588</v>
      </c>
    </row>
    <row r="43" spans="1:10" x14ac:dyDescent="0.25">
      <c r="A43" s="8">
        <v>39</v>
      </c>
      <c r="B43" s="11" t="s">
        <v>42</v>
      </c>
      <c r="C43" s="10">
        <f>244347-17213-20000-9899+136473</f>
        <v>333708</v>
      </c>
      <c r="D43" s="3"/>
      <c r="J43" s="10">
        <f>333708+44941+123430</f>
        <v>502079</v>
      </c>
    </row>
    <row r="44" spans="1:10" x14ac:dyDescent="0.25">
      <c r="A44" s="8">
        <v>40</v>
      </c>
      <c r="B44" s="11" t="s">
        <v>49</v>
      </c>
      <c r="C44" s="10"/>
      <c r="D44" s="3"/>
      <c r="J44" s="10"/>
    </row>
    <row r="45" spans="1:10" ht="18" customHeight="1" x14ac:dyDescent="0.25">
      <c r="A45" s="8">
        <v>41</v>
      </c>
      <c r="B45" s="9" t="s">
        <v>43</v>
      </c>
      <c r="C45" s="10">
        <f>5178965-93000-13000-1000-40000-120301-23018-33410-136473-517000-8930</f>
        <v>4192833</v>
      </c>
      <c r="D45" s="1"/>
      <c r="J45" s="10">
        <f>4192833-38000-34300-44941-285339-6228</f>
        <v>3784025</v>
      </c>
    </row>
    <row r="46" spans="1:10" s="17" customFormat="1" x14ac:dyDescent="0.25">
      <c r="A46" s="14"/>
      <c r="B46" s="14" t="s">
        <v>44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5589000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51</v>
      </c>
      <c r="B48" s="32"/>
      <c r="C48" s="4" t="s">
        <v>50</v>
      </c>
      <c r="D48" s="32" t="s">
        <v>45</v>
      </c>
      <c r="E48" s="32"/>
      <c r="J48" s="2" t="s">
        <v>59</v>
      </c>
    </row>
    <row r="49" spans="2:10" x14ac:dyDescent="0.25">
      <c r="B49" s="5" t="s">
        <v>46</v>
      </c>
      <c r="C49" s="4" t="s">
        <v>48</v>
      </c>
      <c r="D49" s="32" t="s">
        <v>47</v>
      </c>
      <c r="E49" s="32"/>
      <c r="J49" s="2" t="s">
        <v>60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2025-10-20T11:14:37Z</cp:lastPrinted>
  <dcterms:created xsi:type="dcterms:W3CDTF">2025-03-07T06:52:28Z</dcterms:created>
  <dcterms:modified xsi:type="dcterms:W3CDTF">2025-10-24T09:58:05Z</dcterms:modified>
</cp:coreProperties>
</file>