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7 februarie\hcl 49\"/>
    </mc:Choice>
  </mc:AlternateContent>
  <xr:revisionPtr revIDLastSave="0" documentId="13_ncr:1_{3DBA3205-2FFA-4279-BDCF-E22A1282D87D}" xr6:coauthVersionLast="47" xr6:coauthVersionMax="47" xr10:uidLastSave="{00000000-0000-0000-0000-000000000000}"/>
  <bookViews>
    <workbookView xWindow="-120" yWindow="-120" windowWidth="29040" windowHeight="15840" xr2:uid="{3AC81947-37D9-41DD-B0B6-776579BA024D}"/>
  </bookViews>
  <sheets>
    <sheet name="Anexa 1 la HCL (2)" sheetId="1" r:id="rId1"/>
  </sheets>
  <definedNames>
    <definedName name="_xlnm._FilterDatabase" localSheetId="0" hidden="1">'Anexa 1 la HCL (2)'!$A$5:$V$79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 s="1"/>
  <c r="M6" i="1" s="1"/>
  <c r="I7" i="1"/>
  <c r="J7" i="1" s="1"/>
  <c r="M7" i="1" s="1"/>
  <c r="I8" i="1"/>
  <c r="J8" i="1" s="1"/>
  <c r="I9" i="1"/>
  <c r="J9" i="1" s="1"/>
  <c r="M9" i="1" s="1"/>
  <c r="I10" i="1"/>
  <c r="J10" i="1" s="1"/>
  <c r="I11" i="1"/>
  <c r="J11" i="1" s="1"/>
  <c r="N11" i="1" s="1"/>
  <c r="I12" i="1"/>
  <c r="J12" i="1" s="1"/>
  <c r="M12" i="1" s="1"/>
  <c r="I13" i="1"/>
  <c r="J13" i="1" s="1"/>
  <c r="N13" i="1" s="1"/>
  <c r="I14" i="1"/>
  <c r="J14" i="1" s="1"/>
  <c r="I15" i="1"/>
  <c r="J15" i="1" s="1"/>
  <c r="N15" i="1" s="1"/>
  <c r="I16" i="1"/>
  <c r="J16" i="1" s="1"/>
  <c r="N16" i="1" s="1"/>
  <c r="I17" i="1"/>
  <c r="J17" i="1" s="1"/>
  <c r="N17" i="1" s="1"/>
  <c r="I18" i="1"/>
  <c r="J18" i="1" s="1"/>
  <c r="N18" i="1" s="1"/>
  <c r="I19" i="1"/>
  <c r="J19" i="1" s="1"/>
  <c r="M19" i="1" s="1"/>
  <c r="I20" i="1"/>
  <c r="J20" i="1" s="1"/>
  <c r="I21" i="1"/>
  <c r="J21" i="1" s="1"/>
  <c r="M21" i="1" s="1"/>
  <c r="I22" i="1"/>
  <c r="J22" i="1" s="1"/>
  <c r="N22" i="1" s="1"/>
  <c r="I23" i="1"/>
  <c r="J23" i="1" s="1"/>
  <c r="N23" i="1" s="1"/>
  <c r="I24" i="1"/>
  <c r="J24" i="1" s="1"/>
  <c r="I25" i="1"/>
  <c r="J25" i="1" s="1"/>
  <c r="M25" i="1" s="1"/>
  <c r="I26" i="1"/>
  <c r="J26" i="1" s="1"/>
  <c r="I27" i="1"/>
  <c r="J27" i="1" s="1"/>
  <c r="N27" i="1" s="1"/>
  <c r="I28" i="1"/>
  <c r="J28" i="1" s="1"/>
  <c r="I29" i="1"/>
  <c r="J29" i="1" s="1"/>
  <c r="M29" i="1" s="1"/>
  <c r="I30" i="1"/>
  <c r="J30" i="1" s="1"/>
  <c r="M30" i="1" s="1"/>
  <c r="I31" i="1"/>
  <c r="J31" i="1" s="1"/>
  <c r="I32" i="1"/>
  <c r="J32" i="1" s="1"/>
  <c r="N32" i="1" s="1"/>
  <c r="I33" i="1"/>
  <c r="J33" i="1" s="1"/>
  <c r="N33" i="1" s="1"/>
  <c r="I34" i="1"/>
  <c r="J34" i="1" s="1"/>
  <c r="N34" i="1" s="1"/>
  <c r="I35" i="1"/>
  <c r="J35" i="1" s="1"/>
  <c r="N35" i="1" s="1"/>
  <c r="I36" i="1"/>
  <c r="J36" i="1" s="1"/>
  <c r="I37" i="1"/>
  <c r="J37" i="1" s="1"/>
  <c r="N37" i="1" s="1"/>
  <c r="I38" i="1"/>
  <c r="J38" i="1" s="1"/>
  <c r="N38" i="1" s="1"/>
  <c r="I39" i="1"/>
  <c r="J39" i="1" s="1"/>
  <c r="N39" i="1" s="1"/>
  <c r="I40" i="1"/>
  <c r="J40" i="1" s="1"/>
  <c r="N40" i="1" s="1"/>
  <c r="I41" i="1"/>
  <c r="J41" i="1" s="1"/>
  <c r="N41" i="1" s="1"/>
  <c r="I42" i="1"/>
  <c r="J42" i="1" s="1"/>
  <c r="N42" i="1" s="1"/>
  <c r="I43" i="1"/>
  <c r="J43" i="1" s="1"/>
  <c r="I44" i="1"/>
  <c r="J44" i="1" s="1"/>
  <c r="L44" i="1" s="1"/>
  <c r="I45" i="1"/>
  <c r="J45" i="1" s="1"/>
  <c r="L45" i="1" s="1"/>
  <c r="I46" i="1"/>
  <c r="J46" i="1" s="1"/>
  <c r="L46" i="1" s="1"/>
  <c r="I47" i="1"/>
  <c r="J47" i="1" s="1"/>
  <c r="L47" i="1" s="1"/>
  <c r="I48" i="1"/>
  <c r="J48" i="1" s="1"/>
  <c r="L48" i="1" s="1"/>
  <c r="I49" i="1"/>
  <c r="J49" i="1" s="1"/>
  <c r="L49" i="1" s="1"/>
  <c r="I50" i="1"/>
  <c r="J50" i="1" s="1"/>
  <c r="L50" i="1" s="1"/>
  <c r="I51" i="1"/>
  <c r="J51" i="1" s="1"/>
  <c r="L51" i="1" s="1"/>
  <c r="I52" i="1"/>
  <c r="J52" i="1" s="1"/>
  <c r="L52" i="1" s="1"/>
  <c r="I53" i="1"/>
  <c r="J53" i="1" s="1"/>
  <c r="I54" i="1"/>
  <c r="J54" i="1" s="1"/>
  <c r="L54" i="1" s="1"/>
  <c r="I55" i="1"/>
  <c r="J55" i="1" s="1"/>
  <c r="L55" i="1" s="1"/>
  <c r="I56" i="1"/>
  <c r="J56" i="1"/>
  <c r="L56" i="1" s="1"/>
  <c r="I57" i="1"/>
  <c r="J57" i="1"/>
  <c r="L57" i="1" s="1"/>
  <c r="I58" i="1"/>
  <c r="J58" i="1" s="1"/>
  <c r="I59" i="1"/>
  <c r="J59" i="1" s="1"/>
  <c r="L59" i="1" s="1"/>
  <c r="I60" i="1"/>
  <c r="J60" i="1" s="1"/>
  <c r="L60" i="1" s="1"/>
  <c r="I61" i="1"/>
  <c r="J61" i="1" s="1"/>
  <c r="L61" i="1" s="1"/>
  <c r="I62" i="1"/>
  <c r="J62" i="1" s="1"/>
  <c r="N62" i="1" s="1"/>
  <c r="I63" i="1"/>
  <c r="J63" i="1" s="1"/>
  <c r="L63" i="1" s="1"/>
  <c r="I64" i="1"/>
  <c r="J64" i="1" s="1"/>
  <c r="L64" i="1" s="1"/>
  <c r="I65" i="1"/>
  <c r="J65" i="1" s="1"/>
  <c r="L65" i="1" s="1"/>
  <c r="I66" i="1"/>
  <c r="I67" i="1"/>
  <c r="J67" i="1" s="1"/>
  <c r="L67" i="1" s="1"/>
  <c r="I68" i="1"/>
  <c r="J68" i="1" s="1"/>
  <c r="L68" i="1" s="1"/>
  <c r="I69" i="1"/>
  <c r="J69" i="1" s="1"/>
  <c r="L69" i="1" s="1"/>
  <c r="I70" i="1"/>
  <c r="J70" i="1" s="1"/>
  <c r="M70" i="1" s="1"/>
  <c r="I71" i="1"/>
  <c r="J71" i="1" s="1"/>
  <c r="M71" i="1" s="1"/>
  <c r="I72" i="1"/>
  <c r="J72" i="1" s="1"/>
  <c r="I73" i="1"/>
  <c r="J73" i="1" s="1"/>
  <c r="M73" i="1" s="1"/>
  <c r="I74" i="1"/>
  <c r="J74" i="1" s="1"/>
  <c r="M74" i="1" s="1"/>
  <c r="I75" i="1"/>
  <c r="J75" i="1" s="1"/>
  <c r="M75" i="1" s="1"/>
  <c r="I76" i="1"/>
  <c r="J76" i="1" s="1"/>
  <c r="M76" i="1" s="1"/>
  <c r="I77" i="1"/>
  <c r="J77" i="1" s="1"/>
  <c r="I78" i="1"/>
  <c r="J78" i="1" s="1"/>
  <c r="K73" i="1" l="1"/>
  <c r="M15" i="1"/>
  <c r="N28" i="1"/>
  <c r="L28" i="1"/>
  <c r="L43" i="1"/>
  <c r="N43" i="1"/>
  <c r="M24" i="1"/>
  <c r="N24" i="1"/>
  <c r="L24" i="1"/>
  <c r="L53" i="1"/>
  <c r="N53" i="1"/>
  <c r="N26" i="1"/>
  <c r="L26" i="1"/>
  <c r="L73" i="1"/>
  <c r="O73" i="1" s="1"/>
  <c r="K30" i="1"/>
  <c r="N21" i="1"/>
  <c r="N63" i="1"/>
  <c r="L66" i="1"/>
  <c r="N66" i="1"/>
  <c r="L58" i="1"/>
  <c r="N58" i="1"/>
  <c r="N48" i="1"/>
  <c r="N68" i="1"/>
  <c r="N6" i="1"/>
  <c r="N25" i="1"/>
  <c r="N30" i="1"/>
  <c r="N45" i="1"/>
  <c r="N49" i="1"/>
  <c r="N55" i="1"/>
  <c r="N59" i="1"/>
  <c r="N64" i="1"/>
  <c r="N69" i="1"/>
  <c r="N76" i="1"/>
  <c r="N51" i="1"/>
  <c r="N56" i="1"/>
  <c r="N61" i="1"/>
  <c r="N70" i="1"/>
  <c r="N74" i="1"/>
  <c r="L6" i="1"/>
  <c r="N46" i="1"/>
  <c r="N65" i="1"/>
  <c r="L62" i="1"/>
  <c r="N12" i="1"/>
  <c r="N47" i="1"/>
  <c r="N52" i="1"/>
  <c r="N57" i="1"/>
  <c r="N71" i="1"/>
  <c r="N9" i="1"/>
  <c r="M11" i="1"/>
  <c r="L11" i="1"/>
  <c r="M18" i="1"/>
  <c r="L18" i="1"/>
  <c r="L71" i="1"/>
  <c r="K71" i="1"/>
  <c r="K78" i="1"/>
  <c r="L78" i="1"/>
  <c r="M78" i="1"/>
  <c r="K42" i="1"/>
  <c r="M42" i="1"/>
  <c r="L42" i="1"/>
  <c r="K38" i="1"/>
  <c r="M38" i="1"/>
  <c r="L38" i="1"/>
  <c r="K34" i="1"/>
  <c r="M34" i="1"/>
  <c r="L34" i="1"/>
  <c r="L27" i="1"/>
  <c r="K27" i="1"/>
  <c r="M27" i="1"/>
  <c r="L75" i="1"/>
  <c r="M41" i="1"/>
  <c r="K41" i="1"/>
  <c r="L41" i="1"/>
  <c r="M39" i="1"/>
  <c r="K39" i="1"/>
  <c r="L39" i="1"/>
  <c r="M37" i="1"/>
  <c r="K37" i="1"/>
  <c r="L37" i="1"/>
  <c r="M35" i="1"/>
  <c r="K35" i="1"/>
  <c r="L35" i="1"/>
  <c r="M33" i="1"/>
  <c r="K33" i="1"/>
  <c r="L33" i="1"/>
  <c r="M31" i="1"/>
  <c r="K31" i="1"/>
  <c r="L31" i="1"/>
  <c r="K72" i="1"/>
  <c r="L72" i="1"/>
  <c r="K40" i="1"/>
  <c r="M40" i="1"/>
  <c r="L40" i="1"/>
  <c r="K36" i="1"/>
  <c r="M36" i="1"/>
  <c r="L36" i="1"/>
  <c r="K32" i="1"/>
  <c r="M32" i="1"/>
  <c r="L32" i="1"/>
  <c r="K74" i="1"/>
  <c r="L74" i="1"/>
  <c r="K76" i="1"/>
  <c r="L76" i="1"/>
  <c r="O77" i="1"/>
  <c r="K75" i="1"/>
  <c r="M72" i="1"/>
  <c r="K70" i="1"/>
  <c r="L70" i="1"/>
  <c r="K68" i="1"/>
  <c r="M68" i="1"/>
  <c r="M66" i="1"/>
  <c r="K64" i="1"/>
  <c r="M64" i="1"/>
  <c r="K62" i="1"/>
  <c r="M62" i="1"/>
  <c r="K56" i="1"/>
  <c r="M56" i="1"/>
  <c r="K52" i="1"/>
  <c r="M52" i="1"/>
  <c r="K48" i="1"/>
  <c r="M48" i="1"/>
  <c r="K46" i="1"/>
  <c r="M46" i="1"/>
  <c r="K44" i="1"/>
  <c r="M44" i="1"/>
  <c r="L29" i="1"/>
  <c r="K29" i="1"/>
  <c r="L20" i="1"/>
  <c r="M20" i="1"/>
  <c r="K20" i="1"/>
  <c r="L14" i="1"/>
  <c r="M14" i="1"/>
  <c r="K14" i="1"/>
  <c r="L23" i="1"/>
  <c r="M23" i="1"/>
  <c r="K23" i="1"/>
  <c r="L17" i="1"/>
  <c r="M17" i="1"/>
  <c r="K17" i="1"/>
  <c r="L8" i="1"/>
  <c r="M8" i="1"/>
  <c r="K8" i="1"/>
  <c r="K60" i="1"/>
  <c r="M60" i="1"/>
  <c r="K58" i="1"/>
  <c r="M58" i="1"/>
  <c r="K54" i="1"/>
  <c r="M54" i="1"/>
  <c r="K50" i="1"/>
  <c r="M50" i="1"/>
  <c r="M69" i="1"/>
  <c r="K69" i="1"/>
  <c r="M67" i="1"/>
  <c r="K67" i="1"/>
  <c r="M65" i="1"/>
  <c r="K65" i="1"/>
  <c r="M63" i="1"/>
  <c r="K63" i="1"/>
  <c r="M61" i="1"/>
  <c r="K61" i="1"/>
  <c r="M59" i="1"/>
  <c r="K59" i="1"/>
  <c r="M57" i="1"/>
  <c r="K57" i="1"/>
  <c r="M55" i="1"/>
  <c r="K55" i="1"/>
  <c r="M53" i="1"/>
  <c r="K53" i="1"/>
  <c r="M51" i="1"/>
  <c r="K51" i="1"/>
  <c r="M49" i="1"/>
  <c r="K49" i="1"/>
  <c r="M47" i="1"/>
  <c r="K47" i="1"/>
  <c r="M45" i="1"/>
  <c r="K45" i="1"/>
  <c r="M43" i="1"/>
  <c r="K43" i="1"/>
  <c r="L25" i="1"/>
  <c r="K25" i="1"/>
  <c r="M28" i="1"/>
  <c r="K28" i="1"/>
  <c r="K26" i="1"/>
  <c r="M26" i="1"/>
  <c r="K22" i="1"/>
  <c r="L22" i="1"/>
  <c r="M22" i="1"/>
  <c r="K21" i="1"/>
  <c r="L21" i="1"/>
  <c r="K13" i="1"/>
  <c r="L13" i="1"/>
  <c r="M13" i="1"/>
  <c r="K12" i="1"/>
  <c r="L12" i="1"/>
  <c r="K10" i="1"/>
  <c r="L10" i="1"/>
  <c r="M10" i="1"/>
  <c r="K9" i="1"/>
  <c r="L9" i="1"/>
  <c r="L30" i="1"/>
  <c r="K19" i="1"/>
  <c r="L19" i="1"/>
  <c r="K16" i="1"/>
  <c r="L16" i="1"/>
  <c r="M16" i="1"/>
  <c r="K15" i="1"/>
  <c r="L15" i="1"/>
  <c r="K7" i="1"/>
  <c r="L7" i="1"/>
  <c r="K24" i="1"/>
  <c r="K18" i="1"/>
  <c r="K11" i="1"/>
  <c r="K6" i="1"/>
  <c r="O24" i="1" l="1"/>
  <c r="O28" i="1"/>
  <c r="O6" i="1"/>
  <c r="O74" i="1"/>
  <c r="R74" i="1" s="1"/>
  <c r="S74" i="1" s="1"/>
  <c r="T74" i="1" s="1"/>
  <c r="O33" i="1"/>
  <c r="O14" i="1"/>
  <c r="P14" i="1" s="1"/>
  <c r="O41" i="1"/>
  <c r="P41" i="1" s="1"/>
  <c r="O11" i="1"/>
  <c r="R11" i="1" s="1"/>
  <c r="S11" i="1" s="1"/>
  <c r="T11" i="1" s="1"/>
  <c r="O30" i="1"/>
  <c r="R30" i="1" s="1"/>
  <c r="S30" i="1" s="1"/>
  <c r="T30" i="1" s="1"/>
  <c r="O42" i="1"/>
  <c r="R42" i="1" s="1"/>
  <c r="S42" i="1" s="1"/>
  <c r="T42" i="1" s="1"/>
  <c r="O71" i="1"/>
  <c r="P71" i="1" s="1"/>
  <c r="O18" i="1"/>
  <c r="R18" i="1" s="1"/>
  <c r="S18" i="1" s="1"/>
  <c r="T18" i="1" s="1"/>
  <c r="O54" i="1"/>
  <c r="P54" i="1" s="1"/>
  <c r="O60" i="1"/>
  <c r="P60" i="1" s="1"/>
  <c r="O17" i="1"/>
  <c r="P17" i="1" s="1"/>
  <c r="O23" i="1"/>
  <c r="P23" i="1" s="1"/>
  <c r="O37" i="1"/>
  <c r="P37" i="1" s="1"/>
  <c r="O50" i="1"/>
  <c r="P50" i="1" s="1"/>
  <c r="O58" i="1"/>
  <c r="R58" i="1" s="1"/>
  <c r="S58" i="1" s="1"/>
  <c r="T58" i="1" s="1"/>
  <c r="O29" i="1"/>
  <c r="R29" i="1" s="1"/>
  <c r="S29" i="1" s="1"/>
  <c r="T29" i="1" s="1"/>
  <c r="O78" i="1"/>
  <c r="P78" i="1" s="1"/>
  <c r="P30" i="1"/>
  <c r="P77" i="1"/>
  <c r="R77" i="1"/>
  <c r="S77" i="1" s="1"/>
  <c r="T77" i="1" s="1"/>
  <c r="R28" i="1"/>
  <c r="S28" i="1" s="1"/>
  <c r="T28" i="1" s="1"/>
  <c r="P28" i="1"/>
  <c r="R24" i="1"/>
  <c r="S24" i="1" s="1"/>
  <c r="T24" i="1" s="1"/>
  <c r="P24" i="1"/>
  <c r="O15" i="1"/>
  <c r="O16" i="1"/>
  <c r="O9" i="1"/>
  <c r="O10" i="1"/>
  <c r="O21" i="1"/>
  <c r="O22" i="1"/>
  <c r="O43" i="1"/>
  <c r="O47" i="1"/>
  <c r="O51" i="1"/>
  <c r="O55" i="1"/>
  <c r="O59" i="1"/>
  <c r="O63" i="1"/>
  <c r="O67" i="1"/>
  <c r="O8" i="1"/>
  <c r="O44" i="1"/>
  <c r="O48" i="1"/>
  <c r="O56" i="1"/>
  <c r="O64" i="1"/>
  <c r="O68" i="1"/>
  <c r="O75" i="1"/>
  <c r="O76" i="1"/>
  <c r="O40" i="1"/>
  <c r="O31" i="1"/>
  <c r="O39" i="1"/>
  <c r="O27" i="1"/>
  <c r="O38" i="1"/>
  <c r="R6" i="1"/>
  <c r="S6" i="1" s="1"/>
  <c r="T6" i="1" s="1"/>
  <c r="P6" i="1"/>
  <c r="O25" i="1"/>
  <c r="O36" i="1"/>
  <c r="O34" i="1"/>
  <c r="O7" i="1"/>
  <c r="O19" i="1"/>
  <c r="O12" i="1"/>
  <c r="O13" i="1"/>
  <c r="O26" i="1"/>
  <c r="O45" i="1"/>
  <c r="O49" i="1"/>
  <c r="O53" i="1"/>
  <c r="O57" i="1"/>
  <c r="O61" i="1"/>
  <c r="O65" i="1"/>
  <c r="O69" i="1"/>
  <c r="O20" i="1"/>
  <c r="O46" i="1"/>
  <c r="O52" i="1"/>
  <c r="O62" i="1"/>
  <c r="O66" i="1"/>
  <c r="O70" i="1"/>
  <c r="R73" i="1"/>
  <c r="S73" i="1" s="1"/>
  <c r="T73" i="1" s="1"/>
  <c r="P73" i="1"/>
  <c r="O32" i="1"/>
  <c r="O72" i="1"/>
  <c r="O35" i="1"/>
  <c r="R14" i="1"/>
  <c r="S14" i="1" s="1"/>
  <c r="T14" i="1" s="1"/>
  <c r="P33" i="1"/>
  <c r="R33" i="1"/>
  <c r="S33" i="1" s="1"/>
  <c r="T33" i="1" s="1"/>
  <c r="P74" i="1" l="1"/>
  <c r="P29" i="1"/>
  <c r="R71" i="1"/>
  <c r="S71" i="1" s="1"/>
  <c r="T71" i="1" s="1"/>
  <c r="P11" i="1"/>
  <c r="R23" i="1"/>
  <c r="S23" i="1" s="1"/>
  <c r="T23" i="1" s="1"/>
  <c r="P18" i="1"/>
  <c r="R78" i="1"/>
  <c r="S78" i="1" s="1"/>
  <c r="T78" i="1" s="1"/>
  <c r="P42" i="1"/>
  <c r="R54" i="1"/>
  <c r="S54" i="1" s="1"/>
  <c r="T54" i="1" s="1"/>
  <c r="R37" i="1"/>
  <c r="S37" i="1" s="1"/>
  <c r="T37" i="1" s="1"/>
  <c r="R41" i="1"/>
  <c r="S41" i="1" s="1"/>
  <c r="T41" i="1" s="1"/>
  <c r="R50" i="1"/>
  <c r="S50" i="1" s="1"/>
  <c r="T50" i="1" s="1"/>
  <c r="R17" i="1"/>
  <c r="S17" i="1" s="1"/>
  <c r="T17" i="1" s="1"/>
  <c r="P58" i="1"/>
  <c r="R60" i="1"/>
  <c r="S60" i="1" s="1"/>
  <c r="T60" i="1" s="1"/>
  <c r="P72" i="1"/>
  <c r="R72" i="1"/>
  <c r="S72" i="1" s="1"/>
  <c r="T72" i="1" s="1"/>
  <c r="P46" i="1"/>
  <c r="R46" i="1"/>
  <c r="S46" i="1" s="1"/>
  <c r="T46" i="1" s="1"/>
  <c r="P32" i="1"/>
  <c r="R32" i="1"/>
  <c r="S32" i="1" s="1"/>
  <c r="T32" i="1" s="1"/>
  <c r="P66" i="1"/>
  <c r="R66" i="1"/>
  <c r="S66" i="1" s="1"/>
  <c r="T66" i="1" s="1"/>
  <c r="R20" i="1"/>
  <c r="S20" i="1" s="1"/>
  <c r="T20" i="1" s="1"/>
  <c r="P20" i="1"/>
  <c r="P57" i="1"/>
  <c r="R57" i="1"/>
  <c r="S57" i="1" s="1"/>
  <c r="T57" i="1" s="1"/>
  <c r="R26" i="1"/>
  <c r="S26" i="1" s="1"/>
  <c r="T26" i="1" s="1"/>
  <c r="P26" i="1"/>
  <c r="P7" i="1"/>
  <c r="R7" i="1"/>
  <c r="S7" i="1" s="1"/>
  <c r="T7" i="1" s="1"/>
  <c r="P38" i="1"/>
  <c r="R38" i="1"/>
  <c r="S38" i="1" s="1"/>
  <c r="T38" i="1" s="1"/>
  <c r="P40" i="1"/>
  <c r="R40" i="1"/>
  <c r="S40" i="1" s="1"/>
  <c r="T40" i="1" s="1"/>
  <c r="P64" i="1"/>
  <c r="R64" i="1"/>
  <c r="S64" i="1" s="1"/>
  <c r="T64" i="1" s="1"/>
  <c r="R8" i="1"/>
  <c r="S8" i="1" s="1"/>
  <c r="T8" i="1" s="1"/>
  <c r="P8" i="1"/>
  <c r="P55" i="1"/>
  <c r="R55" i="1"/>
  <c r="S55" i="1" s="1"/>
  <c r="T55" i="1" s="1"/>
  <c r="P22" i="1"/>
  <c r="R22" i="1"/>
  <c r="S22" i="1" s="1"/>
  <c r="T22" i="1" s="1"/>
  <c r="P16" i="1"/>
  <c r="R16" i="1"/>
  <c r="S16" i="1" s="1"/>
  <c r="T16" i="1" s="1"/>
  <c r="P62" i="1"/>
  <c r="R62" i="1"/>
  <c r="S62" i="1" s="1"/>
  <c r="T62" i="1" s="1"/>
  <c r="P69" i="1"/>
  <c r="R69" i="1"/>
  <c r="S69" i="1" s="1"/>
  <c r="T69" i="1" s="1"/>
  <c r="P13" i="1"/>
  <c r="R13" i="1"/>
  <c r="S13" i="1" s="1"/>
  <c r="T13" i="1" s="1"/>
  <c r="P25" i="1"/>
  <c r="R25" i="1"/>
  <c r="S25" i="1" s="1"/>
  <c r="T25" i="1" s="1"/>
  <c r="P27" i="1"/>
  <c r="R27" i="1"/>
  <c r="S27" i="1" s="1"/>
  <c r="T27" i="1" s="1"/>
  <c r="P76" i="1"/>
  <c r="R76" i="1"/>
  <c r="S76" i="1" s="1"/>
  <c r="T76" i="1" s="1"/>
  <c r="P56" i="1"/>
  <c r="R56" i="1"/>
  <c r="S56" i="1" s="1"/>
  <c r="T56" i="1" s="1"/>
  <c r="P67" i="1"/>
  <c r="R67" i="1"/>
  <c r="S67" i="1" s="1"/>
  <c r="T67" i="1" s="1"/>
  <c r="P51" i="1"/>
  <c r="R51" i="1"/>
  <c r="S51" i="1" s="1"/>
  <c r="T51" i="1" s="1"/>
  <c r="P21" i="1"/>
  <c r="R21" i="1"/>
  <c r="S21" i="1" s="1"/>
  <c r="T21" i="1" s="1"/>
  <c r="P15" i="1"/>
  <c r="R15" i="1"/>
  <c r="S15" i="1" s="1"/>
  <c r="T15" i="1" s="1"/>
  <c r="P53" i="1"/>
  <c r="R53" i="1"/>
  <c r="S53" i="1" s="1"/>
  <c r="T53" i="1" s="1"/>
  <c r="P35" i="1"/>
  <c r="R35" i="1"/>
  <c r="S35" i="1" s="1"/>
  <c r="T35" i="1" s="1"/>
  <c r="P52" i="1"/>
  <c r="R52" i="1"/>
  <c r="S52" i="1" s="1"/>
  <c r="T52" i="1" s="1"/>
  <c r="P65" i="1"/>
  <c r="R65" i="1"/>
  <c r="S65" i="1" s="1"/>
  <c r="T65" i="1" s="1"/>
  <c r="P49" i="1"/>
  <c r="R49" i="1"/>
  <c r="S49" i="1" s="1"/>
  <c r="T49" i="1" s="1"/>
  <c r="P12" i="1"/>
  <c r="R12" i="1"/>
  <c r="S12" i="1" s="1"/>
  <c r="T12" i="1" s="1"/>
  <c r="P36" i="1"/>
  <c r="R36" i="1"/>
  <c r="S36" i="1" s="1"/>
  <c r="T36" i="1" s="1"/>
  <c r="P39" i="1"/>
  <c r="R39" i="1"/>
  <c r="S39" i="1" s="1"/>
  <c r="T39" i="1" s="1"/>
  <c r="P75" i="1"/>
  <c r="R75" i="1"/>
  <c r="S75" i="1" s="1"/>
  <c r="T75" i="1" s="1"/>
  <c r="P48" i="1"/>
  <c r="R48" i="1"/>
  <c r="S48" i="1" s="1"/>
  <c r="T48" i="1" s="1"/>
  <c r="P63" i="1"/>
  <c r="R63" i="1"/>
  <c r="S63" i="1" s="1"/>
  <c r="T63" i="1" s="1"/>
  <c r="P47" i="1"/>
  <c r="R47" i="1"/>
  <c r="S47" i="1" s="1"/>
  <c r="T47" i="1" s="1"/>
  <c r="P10" i="1"/>
  <c r="R10" i="1"/>
  <c r="S10" i="1" s="1"/>
  <c r="T10" i="1" s="1"/>
  <c r="P70" i="1"/>
  <c r="R70" i="1"/>
  <c r="S70" i="1" s="1"/>
  <c r="T70" i="1" s="1"/>
  <c r="P61" i="1"/>
  <c r="R61" i="1"/>
  <c r="S61" i="1" s="1"/>
  <c r="T61" i="1" s="1"/>
  <c r="P45" i="1"/>
  <c r="R45" i="1"/>
  <c r="S45" i="1" s="1"/>
  <c r="T45" i="1" s="1"/>
  <c r="P19" i="1"/>
  <c r="R19" i="1"/>
  <c r="S19" i="1" s="1"/>
  <c r="T19" i="1" s="1"/>
  <c r="P34" i="1"/>
  <c r="R34" i="1"/>
  <c r="S34" i="1" s="1"/>
  <c r="T34" i="1" s="1"/>
  <c r="P31" i="1"/>
  <c r="R31" i="1"/>
  <c r="S31" i="1" s="1"/>
  <c r="T31" i="1" s="1"/>
  <c r="P68" i="1"/>
  <c r="R68" i="1"/>
  <c r="S68" i="1" s="1"/>
  <c r="T68" i="1" s="1"/>
  <c r="P44" i="1"/>
  <c r="R44" i="1"/>
  <c r="S44" i="1" s="1"/>
  <c r="T44" i="1" s="1"/>
  <c r="P59" i="1"/>
  <c r="R59" i="1"/>
  <c r="S59" i="1" s="1"/>
  <c r="T59" i="1" s="1"/>
  <c r="P43" i="1"/>
  <c r="R43" i="1"/>
  <c r="S43" i="1" s="1"/>
  <c r="T43" i="1" s="1"/>
  <c r="P9" i="1"/>
  <c r="R9" i="1"/>
  <c r="S9" i="1" s="1"/>
  <c r="T9" i="1" s="1"/>
</calcChain>
</file>

<file path=xl/sharedStrings.xml><?xml version="1.0" encoding="utf-8"?>
<sst xmlns="http://schemas.openxmlformats.org/spreadsheetml/2006/main" count="254" uniqueCount="109">
  <si>
    <t>Faur Mihaela</t>
  </si>
  <si>
    <t>Câmpan Csilla</t>
  </si>
  <si>
    <t>Șef Serviciu</t>
  </si>
  <si>
    <t xml:space="preserve">Întocmit. </t>
  </si>
  <si>
    <t>TOTAL</t>
  </si>
  <si>
    <t>42-1-24</t>
  </si>
  <si>
    <t>SATU MARE</t>
  </si>
  <si>
    <t>42-1-23</t>
  </si>
  <si>
    <t>42-1-22</t>
  </si>
  <si>
    <t>42-1-21</t>
  </si>
  <si>
    <t>42-1-20</t>
  </si>
  <si>
    <t>42-1-19</t>
  </si>
  <si>
    <t>42-1-18</t>
  </si>
  <si>
    <t>42-1-17</t>
  </si>
  <si>
    <t>42-1-16</t>
  </si>
  <si>
    <t>42-1-15</t>
  </si>
  <si>
    <t>42-1-14</t>
  </si>
  <si>
    <t>42-1-13</t>
  </si>
  <si>
    <t>42-1-12</t>
  </si>
  <si>
    <t>42-1-11</t>
  </si>
  <si>
    <t>42-1-10</t>
  </si>
  <si>
    <t>42-1-9</t>
  </si>
  <si>
    <t>42-1-8</t>
  </si>
  <si>
    <t>42-1-7</t>
  </si>
  <si>
    <t>42-1-6</t>
  </si>
  <si>
    <t>42-1-5</t>
  </si>
  <si>
    <t>42-1-4</t>
  </si>
  <si>
    <t>42-1-3</t>
  </si>
  <si>
    <t>42-1-2</t>
  </si>
  <si>
    <t>42-1-1</t>
  </si>
  <si>
    <t>44-2-24</t>
  </si>
  <si>
    <t>44-2-23</t>
  </si>
  <si>
    <t>44-2-22</t>
  </si>
  <si>
    <t>44-2-21</t>
  </si>
  <si>
    <t>44-2-20</t>
  </si>
  <si>
    <t>44-2-19</t>
  </si>
  <si>
    <t>44-2-18</t>
  </si>
  <si>
    <t>44-2-17</t>
  </si>
  <si>
    <t>44-2-16</t>
  </si>
  <si>
    <t>44-2-15</t>
  </si>
  <si>
    <t>44-2-14</t>
  </si>
  <si>
    <t>44-2-13</t>
  </si>
  <si>
    <t>44-2-12</t>
  </si>
  <si>
    <t>44-2-11</t>
  </si>
  <si>
    <t>44-2-10</t>
  </si>
  <si>
    <t>44-2-9</t>
  </si>
  <si>
    <t>44-2-8</t>
  </si>
  <si>
    <t>44-2-7</t>
  </si>
  <si>
    <t>44-2-6</t>
  </si>
  <si>
    <t>44-2-5</t>
  </si>
  <si>
    <t>44-2-4</t>
  </si>
  <si>
    <t>44-2-3</t>
  </si>
  <si>
    <t>44-2-2</t>
  </si>
  <si>
    <t>44-2-1</t>
  </si>
  <si>
    <t>44-1-25</t>
  </si>
  <si>
    <t>44-1-24</t>
  </si>
  <si>
    <t>44-1-23</t>
  </si>
  <si>
    <t>44-1-22</t>
  </si>
  <si>
    <t>44-1-21</t>
  </si>
  <si>
    <t>44-1-20</t>
  </si>
  <si>
    <t>44-1-19</t>
  </si>
  <si>
    <t>44-1-18</t>
  </si>
  <si>
    <t>44-1-17</t>
  </si>
  <si>
    <t>44-1-16</t>
  </si>
  <si>
    <t>44-1-15</t>
  </si>
  <si>
    <t>44-1-14</t>
  </si>
  <si>
    <t>44-1-13</t>
  </si>
  <si>
    <t>44-1-12</t>
  </si>
  <si>
    <t>44-1-11</t>
  </si>
  <si>
    <t>44-1-10</t>
  </si>
  <si>
    <t>44-1-9</t>
  </si>
  <si>
    <t>44-1-8</t>
  </si>
  <si>
    <t>44-1-7</t>
  </si>
  <si>
    <t>44-1-6</t>
  </si>
  <si>
    <t>44-1-5</t>
  </si>
  <si>
    <t>44-1-4</t>
  </si>
  <si>
    <t>44-1-3</t>
  </si>
  <si>
    <t>44-1-2</t>
  </si>
  <si>
    <t>44-1-1</t>
  </si>
  <si>
    <t>10</t>
  </si>
  <si>
    <t>9</t>
  </si>
  <si>
    <t>4</t>
  </si>
  <si>
    <t>2</t>
  </si>
  <si>
    <t>Salariu minim pe țară garantat în plată</t>
  </si>
  <si>
    <t>Valoare chirie lunară după ponderea rang localitate Coef Rang = 0,80</t>
  </si>
  <si>
    <t>Chirie netă lunară indexată (*)</t>
  </si>
  <si>
    <t>Chirie netă anuală indexată</t>
  </si>
  <si>
    <t>Rata anuala a inflației (R) 2024+5,60%</t>
  </si>
  <si>
    <t>Chirie neta lunară</t>
  </si>
  <si>
    <t xml:space="preserve">Chirie neta anuala </t>
  </si>
  <si>
    <t>Cotă anuală autorități publice CP =0,0050</t>
  </si>
  <si>
    <t>Cheltuieli de administrare ADM= 0.0090</t>
  </si>
  <si>
    <t>Cheltuieli de menținere Coeficient Cheltuieli Menținere = 0.0060</t>
  </si>
  <si>
    <t>Recuperarea investiției (amortizare)DM=60.00</t>
  </si>
  <si>
    <t>Valoare de înlocuire a construcției</t>
  </si>
  <si>
    <t>Pret le/mp valoare de inlocuire pe metru patrat</t>
  </si>
  <si>
    <t>Suprafata construita desfasurata imobil (mp)</t>
  </si>
  <si>
    <t>Valoare investitie a imobilului(lei)</t>
  </si>
  <si>
    <t>Acd/ap (mp) Suprafata totala construita pe apartament</t>
  </si>
  <si>
    <t>Nr.camere</t>
  </si>
  <si>
    <t>Denumire amplasament Iuliu-Coroianu nr 44 si 42</t>
  </si>
  <si>
    <t>Localitate</t>
  </si>
  <si>
    <t>Judet</t>
  </si>
  <si>
    <t>Nr. crt.</t>
  </si>
  <si>
    <t>Direcția Patrimoniu</t>
  </si>
  <si>
    <t>Serviciul Patrimoni, Concesionări, Închirieri</t>
  </si>
  <si>
    <t>Director executiv</t>
  </si>
  <si>
    <t>Ghiarfaș Adelin-Cristian</t>
  </si>
  <si>
    <t>Anexa nr, 1 la HCL nr. 49/27.02.2025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</si>
</sst>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238B-D7CF-468D-AADB-BB569CAC2B24}">
  <dimension ref="A1:V83"/>
  <sheetViews>
    <sheetView tabSelected="1" view="pageBreakPreview" zoomScaleNormal="118" zoomScaleSheetLayoutView="100" workbookViewId="0">
      <selection activeCell="N2" sqref="N2"/>
    </sheetView>
  </sheetViews>
  <sheetFormatPr defaultRowHeight="15" x14ac:dyDescent="0.25"/>
  <cols>
    <col min="1" max="1" width="9.140625" style="1"/>
    <col min="2" max="2" width="0.140625" style="1" customWidth="1"/>
    <col min="3" max="3" width="10.7109375" style="1" customWidth="1"/>
    <col min="4" max="4" width="9.140625" style="1"/>
    <col min="5" max="5" width="8.5703125" style="1" customWidth="1"/>
    <col min="6" max="6" width="9.140625" style="1"/>
    <col min="7" max="7" width="14" style="3" customWidth="1"/>
    <col min="8" max="8" width="15" style="3" customWidth="1"/>
    <col min="9" max="9" width="10.28515625" style="1" customWidth="1"/>
    <col min="10" max="10" width="11.5703125" style="1" customWidth="1"/>
    <col min="11" max="11" width="15" style="1" customWidth="1"/>
    <col min="12" max="12" width="13.140625" style="1" customWidth="1"/>
    <col min="13" max="13" width="15" style="1" customWidth="1"/>
    <col min="14" max="14" width="11.140625" style="1" customWidth="1"/>
    <col min="15" max="15" width="10.7109375" style="1" customWidth="1"/>
    <col min="16" max="16" width="9.140625" style="1"/>
    <col min="17" max="17" width="10.5703125" style="2" bestFit="1" customWidth="1"/>
    <col min="18" max="18" width="12.85546875" style="1" customWidth="1"/>
    <col min="19" max="16384" width="9.140625" style="1"/>
  </cols>
  <sheetData>
    <row r="1" spans="1:22" x14ac:dyDescent="0.25">
      <c r="C1" s="1" t="s">
        <v>104</v>
      </c>
    </row>
    <row r="2" spans="1:22" ht="15.75" thickBot="1" x14ac:dyDescent="0.3">
      <c r="C2" s="1" t="s">
        <v>105</v>
      </c>
      <c r="N2" s="1" t="s">
        <v>108</v>
      </c>
    </row>
    <row r="3" spans="1:22" x14ac:dyDescent="0.25">
      <c r="A3" s="55" t="s">
        <v>103</v>
      </c>
      <c r="B3" s="57" t="s">
        <v>102</v>
      </c>
      <c r="C3" s="57" t="s">
        <v>101</v>
      </c>
      <c r="D3" s="45" t="s">
        <v>100</v>
      </c>
      <c r="E3" s="59" t="s">
        <v>99</v>
      </c>
      <c r="F3" s="45" t="s">
        <v>98</v>
      </c>
      <c r="G3" s="47" t="s">
        <v>97</v>
      </c>
      <c r="H3" s="49" t="s">
        <v>96</v>
      </c>
      <c r="I3" s="51" t="s">
        <v>95</v>
      </c>
      <c r="J3" s="53" t="s">
        <v>94</v>
      </c>
      <c r="K3" s="41" t="s">
        <v>93</v>
      </c>
      <c r="L3" s="43" t="s">
        <v>92</v>
      </c>
      <c r="M3" s="37" t="s">
        <v>91</v>
      </c>
      <c r="N3" s="37" t="s">
        <v>90</v>
      </c>
      <c r="O3" s="39" t="s">
        <v>89</v>
      </c>
      <c r="P3" s="39" t="s">
        <v>88</v>
      </c>
      <c r="Q3" s="61" t="s">
        <v>87</v>
      </c>
      <c r="R3" s="39" t="s">
        <v>86</v>
      </c>
      <c r="S3" s="39" t="s">
        <v>85</v>
      </c>
      <c r="T3" s="39" t="s">
        <v>84</v>
      </c>
      <c r="U3" s="39" t="s">
        <v>83</v>
      </c>
    </row>
    <row r="4" spans="1:22" ht="96" customHeight="1" thickBot="1" x14ac:dyDescent="0.3">
      <c r="A4" s="56"/>
      <c r="B4" s="58"/>
      <c r="C4" s="58"/>
      <c r="D4" s="46"/>
      <c r="E4" s="60"/>
      <c r="F4" s="46"/>
      <c r="G4" s="48"/>
      <c r="H4" s="50"/>
      <c r="I4" s="52"/>
      <c r="J4" s="54"/>
      <c r="K4" s="42"/>
      <c r="L4" s="44"/>
      <c r="M4" s="38"/>
      <c r="N4" s="38"/>
      <c r="O4" s="40"/>
      <c r="P4" s="40"/>
      <c r="Q4" s="62"/>
      <c r="R4" s="40"/>
      <c r="S4" s="40"/>
      <c r="T4" s="40"/>
      <c r="U4" s="40"/>
      <c r="V4" s="20"/>
    </row>
    <row r="5" spans="1:22" ht="16.5" customHeight="1" x14ac:dyDescent="0.25">
      <c r="A5" s="34">
        <v>0</v>
      </c>
      <c r="B5" s="33"/>
      <c r="C5" s="33">
        <v>1</v>
      </c>
      <c r="D5" s="31" t="s">
        <v>82</v>
      </c>
      <c r="E5" s="32">
        <v>3</v>
      </c>
      <c r="F5" s="31" t="s">
        <v>81</v>
      </c>
      <c r="G5" s="30">
        <v>5</v>
      </c>
      <c r="H5" s="29">
        <v>6</v>
      </c>
      <c r="I5" s="28">
        <v>7</v>
      </c>
      <c r="J5" s="27">
        <v>8</v>
      </c>
      <c r="K5" s="26" t="s">
        <v>80</v>
      </c>
      <c r="L5" s="25" t="s">
        <v>79</v>
      </c>
      <c r="M5" s="24">
        <v>11</v>
      </c>
      <c r="N5" s="24">
        <v>12</v>
      </c>
      <c r="O5" s="22">
        <v>13</v>
      </c>
      <c r="P5" s="22">
        <v>14</v>
      </c>
      <c r="Q5" s="23">
        <v>15</v>
      </c>
      <c r="R5" s="22">
        <v>16</v>
      </c>
      <c r="S5" s="22">
        <v>17</v>
      </c>
      <c r="T5" s="22">
        <v>18</v>
      </c>
      <c r="U5" s="21">
        <v>19</v>
      </c>
      <c r="V5" s="20"/>
    </row>
    <row r="6" spans="1:22" x14ac:dyDescent="0.25">
      <c r="A6" s="18">
        <v>1</v>
      </c>
      <c r="B6" s="17" t="s">
        <v>6</v>
      </c>
      <c r="C6" s="17" t="s">
        <v>6</v>
      </c>
      <c r="D6" s="13" t="s">
        <v>78</v>
      </c>
      <c r="E6" s="19">
        <v>1</v>
      </c>
      <c r="F6" s="14">
        <v>71.959999999999994</v>
      </c>
      <c r="G6" s="35">
        <v>4531093.55</v>
      </c>
      <c r="H6" s="14">
        <v>1763.5</v>
      </c>
      <c r="I6" s="14">
        <f t="shared" ref="I6:I37" si="0">G6/H6</f>
        <v>2569.3754182024381</v>
      </c>
      <c r="J6" s="14">
        <f t="shared" ref="J6:J37" si="1">F6*I6</f>
        <v>184892.25509384743</v>
      </c>
      <c r="K6" s="14">
        <f t="shared" ref="K6:K37" si="2">J6/60</f>
        <v>3081.5375848974572</v>
      </c>
      <c r="L6" s="14">
        <f t="shared" ref="L6:L37" si="3">J6*0.006</f>
        <v>1109.3535305630846</v>
      </c>
      <c r="M6" s="14">
        <f t="shared" ref="M6:M37" si="4">J6*0.009</f>
        <v>1664.0302958446268</v>
      </c>
      <c r="N6" s="14">
        <f>J6*0.005</f>
        <v>924.46127546923719</v>
      </c>
      <c r="O6" s="14">
        <f t="shared" ref="O6:O37" si="5">K6+L6+M6+N6</f>
        <v>6779.3826867744065</v>
      </c>
      <c r="P6" s="14">
        <f t="shared" ref="P6:P37" si="6">O6/12</f>
        <v>564.94855723120054</v>
      </c>
      <c r="Q6" s="16">
        <v>1.056</v>
      </c>
      <c r="R6" s="14">
        <f t="shared" ref="R6:R37" si="7">O6*Q6</f>
        <v>7159.0281172337736</v>
      </c>
      <c r="S6" s="14">
        <f t="shared" ref="S6:S37" si="8">R6/12</f>
        <v>596.58567643614776</v>
      </c>
      <c r="T6" s="14">
        <f t="shared" ref="T6:T37" si="9">S6*0.8</f>
        <v>477.26854114891825</v>
      </c>
      <c r="U6" s="14">
        <v>2575</v>
      </c>
    </row>
    <row r="7" spans="1:22" x14ac:dyDescent="0.25">
      <c r="A7" s="18">
        <v>2</v>
      </c>
      <c r="B7" s="17" t="s">
        <v>6</v>
      </c>
      <c r="C7" s="17" t="s">
        <v>6</v>
      </c>
      <c r="D7" s="13" t="s">
        <v>77</v>
      </c>
      <c r="E7" s="12">
        <v>1</v>
      </c>
      <c r="F7" s="14">
        <v>50.26</v>
      </c>
      <c r="G7" s="35">
        <v>4531093.55</v>
      </c>
      <c r="H7" s="14">
        <v>1763.5</v>
      </c>
      <c r="I7" s="14">
        <f t="shared" si="0"/>
        <v>2569.3754182024381</v>
      </c>
      <c r="J7" s="14">
        <f t="shared" si="1"/>
        <v>129136.80851885454</v>
      </c>
      <c r="K7" s="14">
        <f t="shared" si="2"/>
        <v>2152.2801419809089</v>
      </c>
      <c r="L7" s="14">
        <f t="shared" si="3"/>
        <v>774.82085111312722</v>
      </c>
      <c r="M7" s="14">
        <f t="shared" si="4"/>
        <v>1162.2312766696907</v>
      </c>
      <c r="N7" s="14">
        <v>0</v>
      </c>
      <c r="O7" s="14">
        <f t="shared" si="5"/>
        <v>4089.3322697637268</v>
      </c>
      <c r="P7" s="14">
        <f t="shared" si="6"/>
        <v>340.77768914697725</v>
      </c>
      <c r="Q7" s="16">
        <v>1.056</v>
      </c>
      <c r="R7" s="14">
        <f t="shared" si="7"/>
        <v>4318.3348768704955</v>
      </c>
      <c r="S7" s="14">
        <f t="shared" si="8"/>
        <v>359.86123973920797</v>
      </c>
      <c r="T7" s="14">
        <f t="shared" si="9"/>
        <v>287.88899179136638</v>
      </c>
      <c r="U7" s="14">
        <v>2575</v>
      </c>
    </row>
    <row r="8" spans="1:22" x14ac:dyDescent="0.25">
      <c r="A8" s="18">
        <v>3</v>
      </c>
      <c r="B8" s="17" t="s">
        <v>6</v>
      </c>
      <c r="C8" s="17" t="s">
        <v>6</v>
      </c>
      <c r="D8" s="13" t="s">
        <v>76</v>
      </c>
      <c r="E8" s="12">
        <v>1</v>
      </c>
      <c r="F8" s="14">
        <v>50.26</v>
      </c>
      <c r="G8" s="35">
        <v>4531093.55</v>
      </c>
      <c r="H8" s="14">
        <v>1763.5</v>
      </c>
      <c r="I8" s="14">
        <f t="shared" si="0"/>
        <v>2569.3754182024381</v>
      </c>
      <c r="J8" s="14">
        <f t="shared" si="1"/>
        <v>129136.80851885454</v>
      </c>
      <c r="K8" s="14">
        <f t="shared" si="2"/>
        <v>2152.2801419809089</v>
      </c>
      <c r="L8" s="14">
        <f t="shared" si="3"/>
        <v>774.82085111312722</v>
      </c>
      <c r="M8" s="14">
        <f t="shared" si="4"/>
        <v>1162.2312766696907</v>
      </c>
      <c r="N8" s="14">
        <v>0</v>
      </c>
      <c r="O8" s="14">
        <f t="shared" si="5"/>
        <v>4089.3322697637268</v>
      </c>
      <c r="P8" s="14">
        <f t="shared" si="6"/>
        <v>340.77768914697725</v>
      </c>
      <c r="Q8" s="16">
        <v>1.056</v>
      </c>
      <c r="R8" s="14">
        <f t="shared" si="7"/>
        <v>4318.3348768704955</v>
      </c>
      <c r="S8" s="14">
        <f t="shared" si="8"/>
        <v>359.86123973920797</v>
      </c>
      <c r="T8" s="14">
        <f t="shared" si="9"/>
        <v>287.88899179136638</v>
      </c>
      <c r="U8" s="14">
        <v>2575</v>
      </c>
    </row>
    <row r="9" spans="1:22" x14ac:dyDescent="0.25">
      <c r="A9" s="18">
        <v>4</v>
      </c>
      <c r="B9" s="17" t="s">
        <v>6</v>
      </c>
      <c r="C9" s="17" t="s">
        <v>6</v>
      </c>
      <c r="D9" s="13" t="s">
        <v>75</v>
      </c>
      <c r="E9" s="12">
        <v>2</v>
      </c>
      <c r="F9" s="14">
        <v>72.11</v>
      </c>
      <c r="G9" s="35">
        <v>4531093.55</v>
      </c>
      <c r="H9" s="14">
        <v>1763.5</v>
      </c>
      <c r="I9" s="14">
        <f t="shared" si="0"/>
        <v>2569.3754182024381</v>
      </c>
      <c r="J9" s="14">
        <f t="shared" si="1"/>
        <v>185277.66140657783</v>
      </c>
      <c r="K9" s="14">
        <f t="shared" si="2"/>
        <v>3087.9610234429638</v>
      </c>
      <c r="L9" s="14">
        <f t="shared" si="3"/>
        <v>1111.665968439467</v>
      </c>
      <c r="M9" s="14">
        <f t="shared" si="4"/>
        <v>1667.4989526592003</v>
      </c>
      <c r="N9" s="14">
        <f>J9*0.005</f>
        <v>926.3883070328892</v>
      </c>
      <c r="O9" s="14">
        <f t="shared" si="5"/>
        <v>6793.5142515745201</v>
      </c>
      <c r="P9" s="14">
        <f t="shared" si="6"/>
        <v>566.12618763120997</v>
      </c>
      <c r="Q9" s="16">
        <v>1.056</v>
      </c>
      <c r="R9" s="14">
        <f t="shared" si="7"/>
        <v>7173.9510496626935</v>
      </c>
      <c r="S9" s="14">
        <f t="shared" si="8"/>
        <v>597.82925413855776</v>
      </c>
      <c r="T9" s="14">
        <f t="shared" si="9"/>
        <v>478.26340331084623</v>
      </c>
      <c r="U9" s="14">
        <v>2575</v>
      </c>
    </row>
    <row r="10" spans="1:22" x14ac:dyDescent="0.25">
      <c r="A10" s="18">
        <v>5</v>
      </c>
      <c r="B10" s="17" t="s">
        <v>6</v>
      </c>
      <c r="C10" s="17" t="s">
        <v>6</v>
      </c>
      <c r="D10" s="13" t="s">
        <v>74</v>
      </c>
      <c r="E10" s="12">
        <v>2</v>
      </c>
      <c r="F10" s="14">
        <v>72.14</v>
      </c>
      <c r="G10" s="35">
        <v>4531093.55</v>
      </c>
      <c r="H10" s="14">
        <v>1763.5</v>
      </c>
      <c r="I10" s="14">
        <f t="shared" si="0"/>
        <v>2569.3754182024381</v>
      </c>
      <c r="J10" s="14">
        <f t="shared" si="1"/>
        <v>185354.74266912389</v>
      </c>
      <c r="K10" s="14">
        <f t="shared" si="2"/>
        <v>3089.2457111520648</v>
      </c>
      <c r="L10" s="14">
        <f t="shared" si="3"/>
        <v>1112.1284560147433</v>
      </c>
      <c r="M10" s="14">
        <f t="shared" si="4"/>
        <v>1668.1926840221149</v>
      </c>
      <c r="N10" s="14">
        <v>0</v>
      </c>
      <c r="O10" s="14">
        <f t="shared" si="5"/>
        <v>5869.5668511889235</v>
      </c>
      <c r="P10" s="14">
        <f t="shared" si="6"/>
        <v>489.13057093241031</v>
      </c>
      <c r="Q10" s="16">
        <v>1.056</v>
      </c>
      <c r="R10" s="14">
        <f t="shared" si="7"/>
        <v>6198.2625948555033</v>
      </c>
      <c r="S10" s="14">
        <f t="shared" si="8"/>
        <v>516.52188290462527</v>
      </c>
      <c r="T10" s="14">
        <f t="shared" si="9"/>
        <v>413.21750632370026</v>
      </c>
      <c r="U10" s="14">
        <v>2575</v>
      </c>
    </row>
    <row r="11" spans="1:22" x14ac:dyDescent="0.25">
      <c r="A11" s="18">
        <v>6</v>
      </c>
      <c r="B11" s="17" t="s">
        <v>6</v>
      </c>
      <c r="C11" s="17" t="s">
        <v>6</v>
      </c>
      <c r="D11" s="13" t="s">
        <v>73</v>
      </c>
      <c r="E11" s="12">
        <v>2</v>
      </c>
      <c r="F11" s="14">
        <v>71.989999999999995</v>
      </c>
      <c r="G11" s="35">
        <v>4531093.55</v>
      </c>
      <c r="H11" s="14">
        <v>1763.5</v>
      </c>
      <c r="I11" s="14">
        <f t="shared" si="0"/>
        <v>2569.3754182024381</v>
      </c>
      <c r="J11" s="14">
        <f t="shared" si="1"/>
        <v>184969.3363563935</v>
      </c>
      <c r="K11" s="14">
        <f t="shared" si="2"/>
        <v>3082.8222726065583</v>
      </c>
      <c r="L11" s="14">
        <f t="shared" si="3"/>
        <v>1109.816018138361</v>
      </c>
      <c r="M11" s="14">
        <f t="shared" si="4"/>
        <v>1664.7240272075414</v>
      </c>
      <c r="N11" s="14">
        <f t="shared" ref="N11:N13" si="10">J11*0.005</f>
        <v>924.8466817819675</v>
      </c>
      <c r="O11" s="14">
        <f t="shared" si="5"/>
        <v>6782.2089997344274</v>
      </c>
      <c r="P11" s="14">
        <f t="shared" si="6"/>
        <v>565.18408331120224</v>
      </c>
      <c r="Q11" s="16">
        <v>1.056</v>
      </c>
      <c r="R11" s="14">
        <f t="shared" si="7"/>
        <v>7162.0127037195552</v>
      </c>
      <c r="S11" s="14">
        <f t="shared" si="8"/>
        <v>596.8343919766296</v>
      </c>
      <c r="T11" s="14">
        <f t="shared" si="9"/>
        <v>477.46751358130371</v>
      </c>
      <c r="U11" s="14">
        <v>2575</v>
      </c>
    </row>
    <row r="12" spans="1:22" x14ac:dyDescent="0.25">
      <c r="A12" s="18">
        <v>7</v>
      </c>
      <c r="B12" s="17" t="s">
        <v>6</v>
      </c>
      <c r="C12" s="17" t="s">
        <v>6</v>
      </c>
      <c r="D12" s="13" t="s">
        <v>72</v>
      </c>
      <c r="E12" s="12">
        <v>2</v>
      </c>
      <c r="F12" s="14">
        <v>71.959999999999994</v>
      </c>
      <c r="G12" s="35">
        <v>4531093.55</v>
      </c>
      <c r="H12" s="14">
        <v>1763.5</v>
      </c>
      <c r="I12" s="14">
        <f t="shared" si="0"/>
        <v>2569.3754182024381</v>
      </c>
      <c r="J12" s="14">
        <f t="shared" si="1"/>
        <v>184892.25509384743</v>
      </c>
      <c r="K12" s="14">
        <f t="shared" si="2"/>
        <v>3081.5375848974572</v>
      </c>
      <c r="L12" s="14">
        <f t="shared" si="3"/>
        <v>1109.3535305630846</v>
      </c>
      <c r="M12" s="14">
        <f t="shared" si="4"/>
        <v>1664.0302958446268</v>
      </c>
      <c r="N12" s="14">
        <f t="shared" si="10"/>
        <v>924.46127546923719</v>
      </c>
      <c r="O12" s="14">
        <f t="shared" si="5"/>
        <v>6779.3826867744065</v>
      </c>
      <c r="P12" s="14">
        <f t="shared" si="6"/>
        <v>564.94855723120054</v>
      </c>
      <c r="Q12" s="16">
        <v>1.056</v>
      </c>
      <c r="R12" s="14">
        <f t="shared" si="7"/>
        <v>7159.0281172337736</v>
      </c>
      <c r="S12" s="14">
        <f t="shared" si="8"/>
        <v>596.58567643614776</v>
      </c>
      <c r="T12" s="14">
        <f t="shared" si="9"/>
        <v>477.26854114891825</v>
      </c>
      <c r="U12" s="14">
        <v>2575</v>
      </c>
    </row>
    <row r="13" spans="1:22" x14ac:dyDescent="0.25">
      <c r="A13" s="18">
        <v>8</v>
      </c>
      <c r="B13" s="17" t="s">
        <v>6</v>
      </c>
      <c r="C13" s="17" t="s">
        <v>6</v>
      </c>
      <c r="D13" s="13" t="s">
        <v>71</v>
      </c>
      <c r="E13" s="12">
        <v>1</v>
      </c>
      <c r="F13" s="14">
        <v>50.26</v>
      </c>
      <c r="G13" s="35">
        <v>4531093.55</v>
      </c>
      <c r="H13" s="14">
        <v>1763.5</v>
      </c>
      <c r="I13" s="14">
        <f t="shared" si="0"/>
        <v>2569.3754182024381</v>
      </c>
      <c r="J13" s="14">
        <f t="shared" si="1"/>
        <v>129136.80851885454</v>
      </c>
      <c r="K13" s="14">
        <f t="shared" si="2"/>
        <v>2152.2801419809089</v>
      </c>
      <c r="L13" s="14">
        <f t="shared" si="3"/>
        <v>774.82085111312722</v>
      </c>
      <c r="M13" s="14">
        <f t="shared" si="4"/>
        <v>1162.2312766696907</v>
      </c>
      <c r="N13" s="14">
        <f t="shared" si="10"/>
        <v>645.68404259427268</v>
      </c>
      <c r="O13" s="14">
        <f t="shared" si="5"/>
        <v>4735.0163123579996</v>
      </c>
      <c r="P13" s="14">
        <f t="shared" si="6"/>
        <v>394.58469269649999</v>
      </c>
      <c r="Q13" s="16">
        <v>1.056</v>
      </c>
      <c r="R13" s="14">
        <f t="shared" si="7"/>
        <v>5000.1772258500478</v>
      </c>
      <c r="S13" s="14">
        <f t="shared" si="8"/>
        <v>416.68143548750396</v>
      </c>
      <c r="T13" s="14">
        <f t="shared" si="9"/>
        <v>333.3451483900032</v>
      </c>
      <c r="U13" s="14">
        <v>2575</v>
      </c>
    </row>
    <row r="14" spans="1:22" x14ac:dyDescent="0.25">
      <c r="A14" s="18">
        <v>9</v>
      </c>
      <c r="B14" s="17" t="s">
        <v>6</v>
      </c>
      <c r="C14" s="17" t="s">
        <v>6</v>
      </c>
      <c r="D14" s="13" t="s">
        <v>70</v>
      </c>
      <c r="E14" s="12">
        <v>1</v>
      </c>
      <c r="F14" s="14">
        <v>50.25</v>
      </c>
      <c r="G14" s="35">
        <v>4531093.55</v>
      </c>
      <c r="H14" s="14">
        <v>1763.5</v>
      </c>
      <c r="I14" s="14">
        <f t="shared" si="0"/>
        <v>2569.3754182024381</v>
      </c>
      <c r="J14" s="14">
        <f t="shared" si="1"/>
        <v>129111.11476467251</v>
      </c>
      <c r="K14" s="14">
        <f t="shared" si="2"/>
        <v>2151.851912744542</v>
      </c>
      <c r="L14" s="14">
        <f t="shared" si="3"/>
        <v>774.66668858803507</v>
      </c>
      <c r="M14" s="14">
        <f t="shared" si="4"/>
        <v>1162.0000328820524</v>
      </c>
      <c r="N14" s="14">
        <v>0</v>
      </c>
      <c r="O14" s="14">
        <f t="shared" si="5"/>
        <v>4088.5186342146294</v>
      </c>
      <c r="P14" s="14">
        <f t="shared" si="6"/>
        <v>340.70988618455243</v>
      </c>
      <c r="Q14" s="16">
        <v>1.056</v>
      </c>
      <c r="R14" s="14">
        <f t="shared" si="7"/>
        <v>4317.4756777306493</v>
      </c>
      <c r="S14" s="14">
        <f t="shared" si="8"/>
        <v>359.78963981088742</v>
      </c>
      <c r="T14" s="14">
        <f t="shared" si="9"/>
        <v>287.83171184870997</v>
      </c>
      <c r="U14" s="14">
        <v>2575</v>
      </c>
    </row>
    <row r="15" spans="1:22" x14ac:dyDescent="0.25">
      <c r="A15" s="18">
        <v>10</v>
      </c>
      <c r="B15" s="17" t="s">
        <v>6</v>
      </c>
      <c r="C15" s="17" t="s">
        <v>6</v>
      </c>
      <c r="D15" s="13" t="s">
        <v>69</v>
      </c>
      <c r="E15" s="12">
        <v>2</v>
      </c>
      <c r="F15" s="14">
        <v>72.11</v>
      </c>
      <c r="G15" s="35">
        <v>4531093.55</v>
      </c>
      <c r="H15" s="14">
        <v>1763.5</v>
      </c>
      <c r="I15" s="14">
        <f t="shared" si="0"/>
        <v>2569.3754182024381</v>
      </c>
      <c r="J15" s="14">
        <f t="shared" si="1"/>
        <v>185277.66140657783</v>
      </c>
      <c r="K15" s="14">
        <f t="shared" si="2"/>
        <v>3087.9610234429638</v>
      </c>
      <c r="L15" s="14">
        <f t="shared" si="3"/>
        <v>1111.665968439467</v>
      </c>
      <c r="M15" s="14">
        <f t="shared" si="4"/>
        <v>1667.4989526592003</v>
      </c>
      <c r="N15" s="14">
        <f t="shared" ref="N15:N18" si="11">J15*0.005</f>
        <v>926.3883070328892</v>
      </c>
      <c r="O15" s="14">
        <f t="shared" si="5"/>
        <v>6793.5142515745201</v>
      </c>
      <c r="P15" s="14">
        <f t="shared" si="6"/>
        <v>566.12618763120997</v>
      </c>
      <c r="Q15" s="16">
        <v>1.056</v>
      </c>
      <c r="R15" s="14">
        <f t="shared" si="7"/>
        <v>7173.9510496626935</v>
      </c>
      <c r="S15" s="14">
        <f t="shared" si="8"/>
        <v>597.82925413855776</v>
      </c>
      <c r="T15" s="14">
        <f t="shared" si="9"/>
        <v>478.26340331084623</v>
      </c>
      <c r="U15" s="14">
        <v>2575</v>
      </c>
    </row>
    <row r="16" spans="1:22" x14ac:dyDescent="0.25">
      <c r="A16" s="18">
        <v>11</v>
      </c>
      <c r="B16" s="17" t="s">
        <v>6</v>
      </c>
      <c r="C16" s="17" t="s">
        <v>6</v>
      </c>
      <c r="D16" s="13" t="s">
        <v>68</v>
      </c>
      <c r="E16" s="12">
        <v>2</v>
      </c>
      <c r="F16" s="14">
        <v>72.14</v>
      </c>
      <c r="G16" s="35">
        <v>4531093.55</v>
      </c>
      <c r="H16" s="14">
        <v>1763.5</v>
      </c>
      <c r="I16" s="14">
        <f t="shared" si="0"/>
        <v>2569.3754182024381</v>
      </c>
      <c r="J16" s="14">
        <f t="shared" si="1"/>
        <v>185354.74266912389</v>
      </c>
      <c r="K16" s="14">
        <f t="shared" si="2"/>
        <v>3089.2457111520648</v>
      </c>
      <c r="L16" s="14">
        <f t="shared" si="3"/>
        <v>1112.1284560147433</v>
      </c>
      <c r="M16" s="14">
        <f t="shared" si="4"/>
        <v>1668.1926840221149</v>
      </c>
      <c r="N16" s="14">
        <f t="shared" si="11"/>
        <v>926.77371334561951</v>
      </c>
      <c r="O16" s="14">
        <f t="shared" si="5"/>
        <v>6796.3405645345429</v>
      </c>
      <c r="P16" s="14">
        <f t="shared" si="6"/>
        <v>566.36171371121191</v>
      </c>
      <c r="Q16" s="16">
        <v>1.056</v>
      </c>
      <c r="R16" s="14">
        <f t="shared" si="7"/>
        <v>7176.9356361484779</v>
      </c>
      <c r="S16" s="14">
        <f t="shared" si="8"/>
        <v>598.07796967903982</v>
      </c>
      <c r="T16" s="14">
        <f t="shared" si="9"/>
        <v>478.46237574323186</v>
      </c>
      <c r="U16" s="14">
        <v>2575</v>
      </c>
    </row>
    <row r="17" spans="1:21" x14ac:dyDescent="0.25">
      <c r="A17" s="18">
        <v>12</v>
      </c>
      <c r="B17" s="17" t="s">
        <v>6</v>
      </c>
      <c r="C17" s="17" t="s">
        <v>6</v>
      </c>
      <c r="D17" s="13" t="s">
        <v>67</v>
      </c>
      <c r="E17" s="12">
        <v>2</v>
      </c>
      <c r="F17" s="14">
        <v>71.989999999999995</v>
      </c>
      <c r="G17" s="35">
        <v>4531093.55</v>
      </c>
      <c r="H17" s="14">
        <v>1763.5</v>
      </c>
      <c r="I17" s="14">
        <f t="shared" si="0"/>
        <v>2569.3754182024381</v>
      </c>
      <c r="J17" s="14">
        <f t="shared" si="1"/>
        <v>184969.3363563935</v>
      </c>
      <c r="K17" s="14">
        <f t="shared" si="2"/>
        <v>3082.8222726065583</v>
      </c>
      <c r="L17" s="14">
        <f t="shared" si="3"/>
        <v>1109.816018138361</v>
      </c>
      <c r="M17" s="14">
        <f t="shared" si="4"/>
        <v>1664.7240272075414</v>
      </c>
      <c r="N17" s="14">
        <f t="shared" si="11"/>
        <v>924.8466817819675</v>
      </c>
      <c r="O17" s="14">
        <f t="shared" si="5"/>
        <v>6782.2089997344274</v>
      </c>
      <c r="P17" s="14">
        <f t="shared" si="6"/>
        <v>565.18408331120224</v>
      </c>
      <c r="Q17" s="16">
        <v>1.056</v>
      </c>
      <c r="R17" s="14">
        <f t="shared" si="7"/>
        <v>7162.0127037195552</v>
      </c>
      <c r="S17" s="14">
        <f t="shared" si="8"/>
        <v>596.8343919766296</v>
      </c>
      <c r="T17" s="14">
        <f t="shared" si="9"/>
        <v>477.46751358130371</v>
      </c>
      <c r="U17" s="14">
        <v>2575</v>
      </c>
    </row>
    <row r="18" spans="1:21" x14ac:dyDescent="0.25">
      <c r="A18" s="18">
        <v>13</v>
      </c>
      <c r="B18" s="17" t="s">
        <v>6</v>
      </c>
      <c r="C18" s="17" t="s">
        <v>6</v>
      </c>
      <c r="D18" s="13" t="s">
        <v>66</v>
      </c>
      <c r="E18" s="12">
        <v>2</v>
      </c>
      <c r="F18" s="14">
        <v>71.989999999999995</v>
      </c>
      <c r="G18" s="35">
        <v>4531093.55</v>
      </c>
      <c r="H18" s="14">
        <v>1763.5</v>
      </c>
      <c r="I18" s="14">
        <f t="shared" si="0"/>
        <v>2569.3754182024381</v>
      </c>
      <c r="J18" s="14">
        <f t="shared" si="1"/>
        <v>184969.3363563935</v>
      </c>
      <c r="K18" s="14">
        <f t="shared" si="2"/>
        <v>3082.8222726065583</v>
      </c>
      <c r="L18" s="14">
        <f t="shared" si="3"/>
        <v>1109.816018138361</v>
      </c>
      <c r="M18" s="14">
        <f t="shared" si="4"/>
        <v>1664.7240272075414</v>
      </c>
      <c r="N18" s="14">
        <f t="shared" si="11"/>
        <v>924.8466817819675</v>
      </c>
      <c r="O18" s="14">
        <f t="shared" si="5"/>
        <v>6782.2089997344274</v>
      </c>
      <c r="P18" s="14">
        <f t="shared" si="6"/>
        <v>565.18408331120224</v>
      </c>
      <c r="Q18" s="16">
        <v>1.056</v>
      </c>
      <c r="R18" s="14">
        <f t="shared" si="7"/>
        <v>7162.0127037195552</v>
      </c>
      <c r="S18" s="14">
        <f t="shared" si="8"/>
        <v>596.8343919766296</v>
      </c>
      <c r="T18" s="14">
        <f t="shared" si="9"/>
        <v>477.46751358130371</v>
      </c>
      <c r="U18" s="14">
        <v>2575</v>
      </c>
    </row>
    <row r="19" spans="1:21" x14ac:dyDescent="0.25">
      <c r="A19" s="18">
        <v>14</v>
      </c>
      <c r="B19" s="17" t="s">
        <v>6</v>
      </c>
      <c r="C19" s="17" t="s">
        <v>6</v>
      </c>
      <c r="D19" s="13" t="s">
        <v>65</v>
      </c>
      <c r="E19" s="12">
        <v>1</v>
      </c>
      <c r="F19" s="14">
        <v>50.26</v>
      </c>
      <c r="G19" s="35">
        <v>4531093.55</v>
      </c>
      <c r="H19" s="14">
        <v>1763.5</v>
      </c>
      <c r="I19" s="14">
        <f t="shared" si="0"/>
        <v>2569.3754182024381</v>
      </c>
      <c r="J19" s="14">
        <f t="shared" si="1"/>
        <v>129136.80851885454</v>
      </c>
      <c r="K19" s="14">
        <f t="shared" si="2"/>
        <v>2152.2801419809089</v>
      </c>
      <c r="L19" s="14">
        <f t="shared" si="3"/>
        <v>774.82085111312722</v>
      </c>
      <c r="M19" s="14">
        <f t="shared" si="4"/>
        <v>1162.2312766696907</v>
      </c>
      <c r="N19" s="14">
        <v>0</v>
      </c>
      <c r="O19" s="14">
        <f t="shared" si="5"/>
        <v>4089.3322697637268</v>
      </c>
      <c r="P19" s="14">
        <f t="shared" si="6"/>
        <v>340.77768914697725</v>
      </c>
      <c r="Q19" s="16">
        <v>1.056</v>
      </c>
      <c r="R19" s="14">
        <f t="shared" si="7"/>
        <v>4318.3348768704955</v>
      </c>
      <c r="S19" s="14">
        <f t="shared" si="8"/>
        <v>359.86123973920797</v>
      </c>
      <c r="T19" s="14">
        <f t="shared" si="9"/>
        <v>287.88899179136638</v>
      </c>
      <c r="U19" s="14">
        <v>2575</v>
      </c>
    </row>
    <row r="20" spans="1:21" x14ac:dyDescent="0.25">
      <c r="A20" s="18">
        <v>15</v>
      </c>
      <c r="B20" s="17" t="s">
        <v>6</v>
      </c>
      <c r="C20" s="17" t="s">
        <v>6</v>
      </c>
      <c r="D20" s="13" t="s">
        <v>64</v>
      </c>
      <c r="E20" s="12">
        <v>1</v>
      </c>
      <c r="F20" s="14">
        <v>50.26</v>
      </c>
      <c r="G20" s="35">
        <v>4531093.55</v>
      </c>
      <c r="H20" s="14">
        <v>1763.5</v>
      </c>
      <c r="I20" s="14">
        <f t="shared" si="0"/>
        <v>2569.3754182024381</v>
      </c>
      <c r="J20" s="14">
        <f t="shared" si="1"/>
        <v>129136.80851885454</v>
      </c>
      <c r="K20" s="14">
        <f t="shared" si="2"/>
        <v>2152.2801419809089</v>
      </c>
      <c r="L20" s="14">
        <f t="shared" si="3"/>
        <v>774.82085111312722</v>
      </c>
      <c r="M20" s="14">
        <f t="shared" si="4"/>
        <v>1162.2312766696907</v>
      </c>
      <c r="N20" s="14">
        <v>0</v>
      </c>
      <c r="O20" s="14">
        <f t="shared" si="5"/>
        <v>4089.3322697637268</v>
      </c>
      <c r="P20" s="14">
        <f t="shared" si="6"/>
        <v>340.77768914697725</v>
      </c>
      <c r="Q20" s="16">
        <v>1.056</v>
      </c>
      <c r="R20" s="14">
        <f t="shared" si="7"/>
        <v>4318.3348768704955</v>
      </c>
      <c r="S20" s="14">
        <f t="shared" si="8"/>
        <v>359.86123973920797</v>
      </c>
      <c r="T20" s="14">
        <f t="shared" si="9"/>
        <v>287.88899179136638</v>
      </c>
      <c r="U20" s="14">
        <v>2575</v>
      </c>
    </row>
    <row r="21" spans="1:21" x14ac:dyDescent="0.25">
      <c r="A21" s="18">
        <v>16</v>
      </c>
      <c r="B21" s="17" t="s">
        <v>6</v>
      </c>
      <c r="C21" s="17" t="s">
        <v>6</v>
      </c>
      <c r="D21" s="13" t="s">
        <v>63</v>
      </c>
      <c r="E21" s="12">
        <v>2</v>
      </c>
      <c r="F21" s="14">
        <v>72.11</v>
      </c>
      <c r="G21" s="35">
        <v>4531093.55</v>
      </c>
      <c r="H21" s="14">
        <v>1763.5</v>
      </c>
      <c r="I21" s="14">
        <f t="shared" si="0"/>
        <v>2569.3754182024381</v>
      </c>
      <c r="J21" s="14">
        <f t="shared" si="1"/>
        <v>185277.66140657783</v>
      </c>
      <c r="K21" s="14">
        <f t="shared" si="2"/>
        <v>3087.9610234429638</v>
      </c>
      <c r="L21" s="14">
        <f t="shared" si="3"/>
        <v>1111.665968439467</v>
      </c>
      <c r="M21" s="14">
        <f t="shared" si="4"/>
        <v>1667.4989526592003</v>
      </c>
      <c r="N21" s="14">
        <f t="shared" ref="N21:N28" si="12">J21*0.005</f>
        <v>926.3883070328892</v>
      </c>
      <c r="O21" s="14">
        <f t="shared" si="5"/>
        <v>6793.5142515745201</v>
      </c>
      <c r="P21" s="14">
        <f t="shared" si="6"/>
        <v>566.12618763120997</v>
      </c>
      <c r="Q21" s="16">
        <v>1.056</v>
      </c>
      <c r="R21" s="14">
        <f t="shared" si="7"/>
        <v>7173.9510496626935</v>
      </c>
      <c r="S21" s="14">
        <f t="shared" si="8"/>
        <v>597.82925413855776</v>
      </c>
      <c r="T21" s="14">
        <f t="shared" si="9"/>
        <v>478.26340331084623</v>
      </c>
      <c r="U21" s="14">
        <v>2575</v>
      </c>
    </row>
    <row r="22" spans="1:21" x14ac:dyDescent="0.25">
      <c r="A22" s="18">
        <v>17</v>
      </c>
      <c r="B22" s="17" t="s">
        <v>6</v>
      </c>
      <c r="C22" s="17" t="s">
        <v>6</v>
      </c>
      <c r="D22" s="13" t="s">
        <v>62</v>
      </c>
      <c r="E22" s="12">
        <v>2</v>
      </c>
      <c r="F22" s="14">
        <v>72.180000000000007</v>
      </c>
      <c r="G22" s="35">
        <v>4531093.55</v>
      </c>
      <c r="H22" s="14">
        <v>1763.5</v>
      </c>
      <c r="I22" s="14">
        <f t="shared" si="0"/>
        <v>2569.3754182024381</v>
      </c>
      <c r="J22" s="14">
        <f t="shared" si="1"/>
        <v>185457.51768585201</v>
      </c>
      <c r="K22" s="14">
        <f t="shared" si="2"/>
        <v>3090.9586280975336</v>
      </c>
      <c r="L22" s="14">
        <f t="shared" si="3"/>
        <v>1112.7451061151121</v>
      </c>
      <c r="M22" s="14">
        <f t="shared" si="4"/>
        <v>1669.117659172668</v>
      </c>
      <c r="N22" s="14">
        <f t="shared" si="12"/>
        <v>927.28758842926004</v>
      </c>
      <c r="O22" s="14">
        <f t="shared" si="5"/>
        <v>6800.1089818145738</v>
      </c>
      <c r="P22" s="14">
        <f t="shared" si="6"/>
        <v>566.67574848454785</v>
      </c>
      <c r="Q22" s="16">
        <v>1.056</v>
      </c>
      <c r="R22" s="14">
        <f t="shared" si="7"/>
        <v>7180.9150847961901</v>
      </c>
      <c r="S22" s="14">
        <f t="shared" si="8"/>
        <v>598.40959039968254</v>
      </c>
      <c r="T22" s="14">
        <f t="shared" si="9"/>
        <v>478.72767231974603</v>
      </c>
      <c r="U22" s="14">
        <v>2575</v>
      </c>
    </row>
    <row r="23" spans="1:21" x14ac:dyDescent="0.25">
      <c r="A23" s="18">
        <v>18</v>
      </c>
      <c r="B23" s="17" t="s">
        <v>6</v>
      </c>
      <c r="C23" s="17" t="s">
        <v>6</v>
      </c>
      <c r="D23" s="13" t="s">
        <v>61</v>
      </c>
      <c r="E23" s="12">
        <v>1</v>
      </c>
      <c r="F23" s="14">
        <v>49.99</v>
      </c>
      <c r="G23" s="35">
        <v>4531093.55</v>
      </c>
      <c r="H23" s="14">
        <v>1763.5</v>
      </c>
      <c r="I23" s="14">
        <f t="shared" si="0"/>
        <v>2569.3754182024381</v>
      </c>
      <c r="J23" s="14">
        <f t="shared" si="1"/>
        <v>128443.07715593989</v>
      </c>
      <c r="K23" s="14">
        <f t="shared" si="2"/>
        <v>2140.7179525989982</v>
      </c>
      <c r="L23" s="14">
        <f t="shared" si="3"/>
        <v>770.65846293563936</v>
      </c>
      <c r="M23" s="14">
        <f t="shared" si="4"/>
        <v>1155.9876944034588</v>
      </c>
      <c r="N23" s="14">
        <f t="shared" si="12"/>
        <v>642.21538577969943</v>
      </c>
      <c r="O23" s="14">
        <f t="shared" si="5"/>
        <v>4709.5794957177959</v>
      </c>
      <c r="P23" s="14">
        <f t="shared" si="6"/>
        <v>392.46495797648299</v>
      </c>
      <c r="Q23" s="16">
        <v>1.056</v>
      </c>
      <c r="R23" s="14">
        <f t="shared" si="7"/>
        <v>4973.3159474779923</v>
      </c>
      <c r="S23" s="14">
        <f t="shared" si="8"/>
        <v>414.44299562316604</v>
      </c>
      <c r="T23" s="14">
        <f t="shared" si="9"/>
        <v>331.55439649853287</v>
      </c>
      <c r="U23" s="14">
        <v>2575</v>
      </c>
    </row>
    <row r="24" spans="1:21" x14ac:dyDescent="0.25">
      <c r="A24" s="18">
        <v>19</v>
      </c>
      <c r="B24" s="17" t="s">
        <v>6</v>
      </c>
      <c r="C24" s="17" t="s">
        <v>6</v>
      </c>
      <c r="D24" s="13" t="s">
        <v>60</v>
      </c>
      <c r="E24" s="12">
        <v>2</v>
      </c>
      <c r="F24" s="14">
        <v>72</v>
      </c>
      <c r="G24" s="35">
        <v>4531093.55</v>
      </c>
      <c r="H24" s="14">
        <v>1763.5</v>
      </c>
      <c r="I24" s="14">
        <f t="shared" si="0"/>
        <v>2569.3754182024381</v>
      </c>
      <c r="J24" s="14">
        <f t="shared" si="1"/>
        <v>184995.03011057555</v>
      </c>
      <c r="K24" s="14">
        <f t="shared" si="2"/>
        <v>3083.250501842926</v>
      </c>
      <c r="L24" s="14">
        <f t="shared" si="3"/>
        <v>1109.9701806634532</v>
      </c>
      <c r="M24" s="14">
        <f t="shared" si="4"/>
        <v>1664.9552709951797</v>
      </c>
      <c r="N24" s="14">
        <f t="shared" si="12"/>
        <v>924.97515055287772</v>
      </c>
      <c r="O24" s="14">
        <f t="shared" si="5"/>
        <v>6783.1511040544365</v>
      </c>
      <c r="P24" s="14">
        <f t="shared" si="6"/>
        <v>565.26259200453637</v>
      </c>
      <c r="Q24" s="16">
        <v>1.056</v>
      </c>
      <c r="R24" s="14">
        <f t="shared" si="7"/>
        <v>7163.0075658814849</v>
      </c>
      <c r="S24" s="14">
        <f t="shared" si="8"/>
        <v>596.91729715679037</v>
      </c>
      <c r="T24" s="14">
        <f t="shared" si="9"/>
        <v>477.53383772543231</v>
      </c>
      <c r="U24" s="14">
        <v>2575</v>
      </c>
    </row>
    <row r="25" spans="1:21" x14ac:dyDescent="0.25">
      <c r="A25" s="18">
        <v>20</v>
      </c>
      <c r="B25" s="17" t="s">
        <v>6</v>
      </c>
      <c r="C25" s="17" t="s">
        <v>6</v>
      </c>
      <c r="D25" s="13" t="s">
        <v>59</v>
      </c>
      <c r="E25" s="12">
        <v>2</v>
      </c>
      <c r="F25" s="14">
        <v>77.77</v>
      </c>
      <c r="G25" s="35">
        <v>4531093.55</v>
      </c>
      <c r="H25" s="14">
        <v>1763.5</v>
      </c>
      <c r="I25" s="14">
        <f t="shared" si="0"/>
        <v>2569.3754182024381</v>
      </c>
      <c r="J25" s="14">
        <f t="shared" si="1"/>
        <v>199820.3262736036</v>
      </c>
      <c r="K25" s="14">
        <f t="shared" si="2"/>
        <v>3330.3387712267267</v>
      </c>
      <c r="L25" s="14">
        <f t="shared" si="3"/>
        <v>1198.9219576416217</v>
      </c>
      <c r="M25" s="14">
        <f t="shared" si="4"/>
        <v>1798.3829364624323</v>
      </c>
      <c r="N25" s="14">
        <f t="shared" si="12"/>
        <v>999.10163136801805</v>
      </c>
      <c r="O25" s="14">
        <f t="shared" si="5"/>
        <v>7326.7452966987994</v>
      </c>
      <c r="P25" s="14">
        <f t="shared" si="6"/>
        <v>610.56210805823332</v>
      </c>
      <c r="Q25" s="16">
        <v>1.056</v>
      </c>
      <c r="R25" s="14">
        <f t="shared" si="7"/>
        <v>7737.0430333139329</v>
      </c>
      <c r="S25" s="14">
        <f t="shared" si="8"/>
        <v>644.75358610949445</v>
      </c>
      <c r="T25" s="14">
        <f t="shared" si="9"/>
        <v>515.80286888759554</v>
      </c>
      <c r="U25" s="14">
        <v>2575</v>
      </c>
    </row>
    <row r="26" spans="1:21" x14ac:dyDescent="0.25">
      <c r="A26" s="18">
        <v>21</v>
      </c>
      <c r="B26" s="17" t="s">
        <v>6</v>
      </c>
      <c r="C26" s="17" t="s">
        <v>6</v>
      </c>
      <c r="D26" s="13" t="s">
        <v>58</v>
      </c>
      <c r="E26" s="12">
        <v>2</v>
      </c>
      <c r="F26" s="14">
        <v>77.28</v>
      </c>
      <c r="G26" s="35">
        <v>4531093.55</v>
      </c>
      <c r="H26" s="14">
        <v>1763.5</v>
      </c>
      <c r="I26" s="14">
        <f t="shared" si="0"/>
        <v>2569.3754182024381</v>
      </c>
      <c r="J26" s="14">
        <f t="shared" si="1"/>
        <v>198561.33231868444</v>
      </c>
      <c r="K26" s="14">
        <f t="shared" si="2"/>
        <v>3309.3555386447406</v>
      </c>
      <c r="L26" s="14">
        <f t="shared" si="3"/>
        <v>1191.3679939121066</v>
      </c>
      <c r="M26" s="14">
        <f t="shared" si="4"/>
        <v>1787.0519908681597</v>
      </c>
      <c r="N26" s="14">
        <f t="shared" si="12"/>
        <v>992.80666159342218</v>
      </c>
      <c r="O26" s="14">
        <f t="shared" si="5"/>
        <v>7280.5821850184293</v>
      </c>
      <c r="P26" s="14">
        <f t="shared" si="6"/>
        <v>606.71518208486907</v>
      </c>
      <c r="Q26" s="16">
        <v>1.056</v>
      </c>
      <c r="R26" s="14">
        <f t="shared" si="7"/>
        <v>7688.2947873794619</v>
      </c>
      <c r="S26" s="14">
        <f t="shared" si="8"/>
        <v>640.69123228162186</v>
      </c>
      <c r="T26" s="14">
        <f t="shared" si="9"/>
        <v>512.55298582529747</v>
      </c>
      <c r="U26" s="14">
        <v>2575</v>
      </c>
    </row>
    <row r="27" spans="1:21" x14ac:dyDescent="0.25">
      <c r="A27" s="18">
        <v>22</v>
      </c>
      <c r="B27" s="17" t="s">
        <v>6</v>
      </c>
      <c r="C27" s="17" t="s">
        <v>6</v>
      </c>
      <c r="D27" s="13" t="s">
        <v>57</v>
      </c>
      <c r="E27" s="12">
        <v>1</v>
      </c>
      <c r="F27" s="14">
        <v>55.72</v>
      </c>
      <c r="G27" s="35">
        <v>4531093.55</v>
      </c>
      <c r="H27" s="14">
        <v>1763.5</v>
      </c>
      <c r="I27" s="14">
        <f t="shared" si="0"/>
        <v>2569.3754182024381</v>
      </c>
      <c r="J27" s="14">
        <f t="shared" si="1"/>
        <v>143165.59830223984</v>
      </c>
      <c r="K27" s="14">
        <f t="shared" si="2"/>
        <v>2386.0933050373305</v>
      </c>
      <c r="L27" s="14">
        <f t="shared" si="3"/>
        <v>858.99358981343903</v>
      </c>
      <c r="M27" s="14">
        <f t="shared" si="4"/>
        <v>1288.4903847201585</v>
      </c>
      <c r="N27" s="14">
        <f t="shared" si="12"/>
        <v>715.82799151119923</v>
      </c>
      <c r="O27" s="14">
        <f t="shared" si="5"/>
        <v>5249.405271082127</v>
      </c>
      <c r="P27" s="14">
        <f t="shared" si="6"/>
        <v>437.45043925684394</v>
      </c>
      <c r="Q27" s="16">
        <v>1.056</v>
      </c>
      <c r="R27" s="14">
        <f t="shared" si="7"/>
        <v>5543.3719662627263</v>
      </c>
      <c r="S27" s="14">
        <f t="shared" si="8"/>
        <v>461.94766385522718</v>
      </c>
      <c r="T27" s="14">
        <f t="shared" si="9"/>
        <v>369.55813108418175</v>
      </c>
      <c r="U27" s="14">
        <v>2575</v>
      </c>
    </row>
    <row r="28" spans="1:21" x14ac:dyDescent="0.25">
      <c r="A28" s="18">
        <v>23</v>
      </c>
      <c r="B28" s="17" t="s">
        <v>6</v>
      </c>
      <c r="C28" s="17" t="s">
        <v>6</v>
      </c>
      <c r="D28" s="13" t="s">
        <v>56</v>
      </c>
      <c r="E28" s="12">
        <v>1</v>
      </c>
      <c r="F28" s="14">
        <v>55.66</v>
      </c>
      <c r="G28" s="35">
        <v>4531093.55</v>
      </c>
      <c r="H28" s="14">
        <v>1763.5</v>
      </c>
      <c r="I28" s="14">
        <f t="shared" si="0"/>
        <v>2569.3754182024381</v>
      </c>
      <c r="J28" s="14">
        <f t="shared" si="1"/>
        <v>143011.43577714771</v>
      </c>
      <c r="K28" s="14">
        <f t="shared" si="2"/>
        <v>2383.5239296191285</v>
      </c>
      <c r="L28" s="14">
        <f t="shared" si="3"/>
        <v>858.06861466288626</v>
      </c>
      <c r="M28" s="14">
        <f t="shared" si="4"/>
        <v>1287.1029219943293</v>
      </c>
      <c r="N28" s="14">
        <f t="shared" si="12"/>
        <v>715.05717888573861</v>
      </c>
      <c r="O28" s="14">
        <f t="shared" si="5"/>
        <v>5243.7526451620824</v>
      </c>
      <c r="P28" s="14">
        <f t="shared" si="6"/>
        <v>436.97938709684018</v>
      </c>
      <c r="Q28" s="16">
        <v>1.056</v>
      </c>
      <c r="R28" s="14">
        <f t="shared" si="7"/>
        <v>5537.4027932911595</v>
      </c>
      <c r="S28" s="14">
        <f t="shared" si="8"/>
        <v>461.45023277426327</v>
      </c>
      <c r="T28" s="14">
        <f t="shared" si="9"/>
        <v>369.16018621941066</v>
      </c>
      <c r="U28" s="14">
        <v>2575</v>
      </c>
    </row>
    <row r="29" spans="1:21" x14ac:dyDescent="0.25">
      <c r="A29" s="18">
        <v>24</v>
      </c>
      <c r="B29" s="17" t="s">
        <v>6</v>
      </c>
      <c r="C29" s="17" t="s">
        <v>6</v>
      </c>
      <c r="D29" s="13" t="s">
        <v>55</v>
      </c>
      <c r="E29" s="12">
        <v>1</v>
      </c>
      <c r="F29" s="14">
        <v>49.17</v>
      </c>
      <c r="G29" s="35">
        <v>4531093.55</v>
      </c>
      <c r="H29" s="14">
        <v>1763.5</v>
      </c>
      <c r="I29" s="14">
        <f t="shared" si="0"/>
        <v>2569.3754182024381</v>
      </c>
      <c r="J29" s="14">
        <f t="shared" si="1"/>
        <v>126336.18931301389</v>
      </c>
      <c r="K29" s="14">
        <f t="shared" si="2"/>
        <v>2105.6031552168984</v>
      </c>
      <c r="L29" s="14">
        <f t="shared" si="3"/>
        <v>758.01713587808342</v>
      </c>
      <c r="M29" s="14">
        <f t="shared" si="4"/>
        <v>1137.0257038171248</v>
      </c>
      <c r="N29" s="14">
        <v>0</v>
      </c>
      <c r="O29" s="14">
        <f t="shared" si="5"/>
        <v>4000.6459949121067</v>
      </c>
      <c r="P29" s="14">
        <f t="shared" si="6"/>
        <v>333.38716624267556</v>
      </c>
      <c r="Q29" s="16">
        <v>1.056</v>
      </c>
      <c r="R29" s="14">
        <f t="shared" si="7"/>
        <v>4224.6821706271849</v>
      </c>
      <c r="S29" s="14">
        <f t="shared" si="8"/>
        <v>352.05684755226542</v>
      </c>
      <c r="T29" s="14">
        <f t="shared" si="9"/>
        <v>281.64547804181234</v>
      </c>
      <c r="U29" s="14">
        <v>2575</v>
      </c>
    </row>
    <row r="30" spans="1:21" x14ac:dyDescent="0.25">
      <c r="A30" s="18">
        <v>25</v>
      </c>
      <c r="B30" s="17" t="s">
        <v>6</v>
      </c>
      <c r="C30" s="17" t="s">
        <v>6</v>
      </c>
      <c r="D30" s="13" t="s">
        <v>54</v>
      </c>
      <c r="E30" s="12">
        <v>1</v>
      </c>
      <c r="F30" s="14">
        <v>55.66</v>
      </c>
      <c r="G30" s="35">
        <v>4531093.55</v>
      </c>
      <c r="H30" s="14">
        <v>1763.5</v>
      </c>
      <c r="I30" s="14">
        <f t="shared" si="0"/>
        <v>2569.3754182024381</v>
      </c>
      <c r="J30" s="14">
        <f t="shared" si="1"/>
        <v>143011.43577714771</v>
      </c>
      <c r="K30" s="14">
        <f t="shared" si="2"/>
        <v>2383.5239296191285</v>
      </c>
      <c r="L30" s="14">
        <f t="shared" si="3"/>
        <v>858.06861466288626</v>
      </c>
      <c r="M30" s="14">
        <f t="shared" si="4"/>
        <v>1287.1029219943293</v>
      </c>
      <c r="N30" s="14">
        <f>J30*0.005</f>
        <v>715.05717888573861</v>
      </c>
      <c r="O30" s="14">
        <f t="shared" si="5"/>
        <v>5243.7526451620824</v>
      </c>
      <c r="P30" s="14">
        <f t="shared" si="6"/>
        <v>436.97938709684018</v>
      </c>
      <c r="Q30" s="16">
        <v>1.056</v>
      </c>
      <c r="R30" s="14">
        <f t="shared" si="7"/>
        <v>5537.4027932911595</v>
      </c>
      <c r="S30" s="14">
        <f t="shared" si="8"/>
        <v>461.45023277426327</v>
      </c>
      <c r="T30" s="14">
        <f t="shared" si="9"/>
        <v>369.16018621941066</v>
      </c>
      <c r="U30" s="14">
        <v>2575</v>
      </c>
    </row>
    <row r="31" spans="1:21" x14ac:dyDescent="0.25">
      <c r="A31" s="18">
        <v>26</v>
      </c>
      <c r="B31" s="17" t="s">
        <v>6</v>
      </c>
      <c r="C31" s="17" t="s">
        <v>6</v>
      </c>
      <c r="D31" s="13" t="s">
        <v>53</v>
      </c>
      <c r="E31" s="12">
        <v>2</v>
      </c>
      <c r="F31" s="14">
        <v>70.97</v>
      </c>
      <c r="G31" s="14">
        <v>4365119.16</v>
      </c>
      <c r="H31" s="14">
        <v>1763.5</v>
      </c>
      <c r="I31" s="14">
        <f t="shared" si="0"/>
        <v>2475.2589509498157</v>
      </c>
      <c r="J31" s="14">
        <f t="shared" si="1"/>
        <v>175669.12774890842</v>
      </c>
      <c r="K31" s="14">
        <f t="shared" si="2"/>
        <v>2927.8187958151402</v>
      </c>
      <c r="L31" s="14">
        <f t="shared" si="3"/>
        <v>1054.0147664934505</v>
      </c>
      <c r="M31" s="14">
        <f t="shared" si="4"/>
        <v>1581.0221497401756</v>
      </c>
      <c r="N31" s="14">
        <v>0</v>
      </c>
      <c r="O31" s="14">
        <f t="shared" si="5"/>
        <v>5562.8557120487658</v>
      </c>
      <c r="P31" s="14">
        <f t="shared" si="6"/>
        <v>463.57130933739717</v>
      </c>
      <c r="Q31" s="16">
        <v>1.056</v>
      </c>
      <c r="R31" s="14">
        <f t="shared" si="7"/>
        <v>5874.3756319234972</v>
      </c>
      <c r="S31" s="14">
        <f t="shared" si="8"/>
        <v>489.53130266029143</v>
      </c>
      <c r="T31" s="14">
        <f t="shared" si="9"/>
        <v>391.62504212823319</v>
      </c>
      <c r="U31" s="14">
        <v>2575</v>
      </c>
    </row>
    <row r="32" spans="1:21" x14ac:dyDescent="0.25">
      <c r="A32" s="18">
        <v>27</v>
      </c>
      <c r="B32" s="17" t="s">
        <v>6</v>
      </c>
      <c r="C32" s="17" t="s">
        <v>6</v>
      </c>
      <c r="D32" s="13" t="s">
        <v>52</v>
      </c>
      <c r="E32" s="12">
        <v>1</v>
      </c>
      <c r="F32" s="14">
        <v>50.26</v>
      </c>
      <c r="G32" s="14">
        <v>4365119.16</v>
      </c>
      <c r="H32" s="14">
        <v>1763.5</v>
      </c>
      <c r="I32" s="14">
        <f t="shared" si="0"/>
        <v>2475.2589509498157</v>
      </c>
      <c r="J32" s="14">
        <f t="shared" si="1"/>
        <v>124406.51487473774</v>
      </c>
      <c r="K32" s="14">
        <f t="shared" si="2"/>
        <v>2073.4419145789625</v>
      </c>
      <c r="L32" s="14">
        <f t="shared" si="3"/>
        <v>746.4390892484264</v>
      </c>
      <c r="M32" s="14">
        <f t="shared" si="4"/>
        <v>1119.6586338726395</v>
      </c>
      <c r="N32" s="14">
        <f t="shared" ref="N32:N35" si="13">J32*0.005</f>
        <v>622.0325743736887</v>
      </c>
      <c r="O32" s="14">
        <f t="shared" si="5"/>
        <v>4561.5722120737164</v>
      </c>
      <c r="P32" s="14">
        <f t="shared" si="6"/>
        <v>380.13101767280972</v>
      </c>
      <c r="Q32" s="16">
        <v>1.056</v>
      </c>
      <c r="R32" s="14">
        <f t="shared" si="7"/>
        <v>4817.0202559498448</v>
      </c>
      <c r="S32" s="14">
        <f t="shared" si="8"/>
        <v>401.41835466248705</v>
      </c>
      <c r="T32" s="14">
        <f t="shared" si="9"/>
        <v>321.13468372998966</v>
      </c>
      <c r="U32" s="14">
        <v>2575</v>
      </c>
    </row>
    <row r="33" spans="1:21" x14ac:dyDescent="0.25">
      <c r="A33" s="18">
        <v>28</v>
      </c>
      <c r="B33" s="17" t="s">
        <v>6</v>
      </c>
      <c r="C33" s="17" t="s">
        <v>6</v>
      </c>
      <c r="D33" s="13" t="s">
        <v>51</v>
      </c>
      <c r="E33" s="12">
        <v>1</v>
      </c>
      <c r="F33" s="14">
        <v>50.26</v>
      </c>
      <c r="G33" s="14">
        <v>4365119.16</v>
      </c>
      <c r="H33" s="14">
        <v>1763.5</v>
      </c>
      <c r="I33" s="14">
        <f t="shared" si="0"/>
        <v>2475.2589509498157</v>
      </c>
      <c r="J33" s="14">
        <f t="shared" si="1"/>
        <v>124406.51487473774</v>
      </c>
      <c r="K33" s="14">
        <f t="shared" si="2"/>
        <v>2073.4419145789625</v>
      </c>
      <c r="L33" s="14">
        <f t="shared" si="3"/>
        <v>746.4390892484264</v>
      </c>
      <c r="M33" s="14">
        <f t="shared" si="4"/>
        <v>1119.6586338726395</v>
      </c>
      <c r="N33" s="14">
        <f t="shared" si="13"/>
        <v>622.0325743736887</v>
      </c>
      <c r="O33" s="14">
        <f t="shared" si="5"/>
        <v>4561.5722120737164</v>
      </c>
      <c r="P33" s="14">
        <f t="shared" si="6"/>
        <v>380.13101767280972</v>
      </c>
      <c r="Q33" s="16">
        <v>1.056</v>
      </c>
      <c r="R33" s="14">
        <f t="shared" si="7"/>
        <v>4817.0202559498448</v>
      </c>
      <c r="S33" s="14">
        <f t="shared" si="8"/>
        <v>401.41835466248705</v>
      </c>
      <c r="T33" s="14">
        <f t="shared" si="9"/>
        <v>321.13468372998966</v>
      </c>
      <c r="U33" s="14">
        <v>2575</v>
      </c>
    </row>
    <row r="34" spans="1:21" x14ac:dyDescent="0.25">
      <c r="A34" s="18">
        <v>29</v>
      </c>
      <c r="B34" s="17" t="s">
        <v>6</v>
      </c>
      <c r="C34" s="17" t="s">
        <v>6</v>
      </c>
      <c r="D34" s="13" t="s">
        <v>50</v>
      </c>
      <c r="E34" s="12">
        <v>2</v>
      </c>
      <c r="F34" s="14">
        <v>72.11</v>
      </c>
      <c r="G34" s="14">
        <v>4365119.16</v>
      </c>
      <c r="H34" s="14">
        <v>1763.5</v>
      </c>
      <c r="I34" s="14">
        <f t="shared" si="0"/>
        <v>2475.2589509498157</v>
      </c>
      <c r="J34" s="14">
        <f t="shared" si="1"/>
        <v>178490.92295299121</v>
      </c>
      <c r="K34" s="14">
        <f t="shared" si="2"/>
        <v>2974.8487158831867</v>
      </c>
      <c r="L34" s="14">
        <f t="shared" si="3"/>
        <v>1070.9455377179472</v>
      </c>
      <c r="M34" s="14">
        <f t="shared" si="4"/>
        <v>1606.4183065769207</v>
      </c>
      <c r="N34" s="14">
        <f t="shared" si="13"/>
        <v>892.45461476495609</v>
      </c>
      <c r="O34" s="14">
        <f t="shared" si="5"/>
        <v>6544.6671749430116</v>
      </c>
      <c r="P34" s="14">
        <f t="shared" si="6"/>
        <v>545.388931245251</v>
      </c>
      <c r="Q34" s="16">
        <v>1.056</v>
      </c>
      <c r="R34" s="14">
        <f t="shared" si="7"/>
        <v>6911.1685367398204</v>
      </c>
      <c r="S34" s="14">
        <f t="shared" si="8"/>
        <v>575.930711394985</v>
      </c>
      <c r="T34" s="14">
        <f t="shared" si="9"/>
        <v>460.74456911598804</v>
      </c>
      <c r="U34" s="14">
        <v>2575</v>
      </c>
    </row>
    <row r="35" spans="1:21" x14ac:dyDescent="0.25">
      <c r="A35" s="18">
        <v>30</v>
      </c>
      <c r="B35" s="17" t="s">
        <v>6</v>
      </c>
      <c r="C35" s="17" t="s">
        <v>6</v>
      </c>
      <c r="D35" s="13" t="s">
        <v>49</v>
      </c>
      <c r="E35" s="12">
        <v>2</v>
      </c>
      <c r="F35" s="14">
        <v>71.989999999999995</v>
      </c>
      <c r="G35" s="14">
        <v>4365119.16</v>
      </c>
      <c r="H35" s="14">
        <v>1763.5</v>
      </c>
      <c r="I35" s="14">
        <f t="shared" si="0"/>
        <v>2475.2589509498157</v>
      </c>
      <c r="J35" s="14">
        <f t="shared" si="1"/>
        <v>178193.89187887721</v>
      </c>
      <c r="K35" s="14">
        <f t="shared" si="2"/>
        <v>2969.898197981287</v>
      </c>
      <c r="L35" s="14">
        <f t="shared" si="3"/>
        <v>1069.1633512732633</v>
      </c>
      <c r="M35" s="14">
        <f t="shared" si="4"/>
        <v>1603.7450269098947</v>
      </c>
      <c r="N35" s="14">
        <f t="shared" si="13"/>
        <v>890.96945939438604</v>
      </c>
      <c r="O35" s="14">
        <f t="shared" si="5"/>
        <v>6533.7760355588307</v>
      </c>
      <c r="P35" s="14">
        <f t="shared" si="6"/>
        <v>544.48133629656922</v>
      </c>
      <c r="Q35" s="16">
        <v>1.056</v>
      </c>
      <c r="R35" s="14">
        <f t="shared" si="7"/>
        <v>6899.667493550126</v>
      </c>
      <c r="S35" s="14">
        <f t="shared" si="8"/>
        <v>574.97229112917717</v>
      </c>
      <c r="T35" s="14">
        <f t="shared" si="9"/>
        <v>459.97783290334178</v>
      </c>
      <c r="U35" s="14">
        <v>2575</v>
      </c>
    </row>
    <row r="36" spans="1:21" x14ac:dyDescent="0.25">
      <c r="A36" s="18">
        <v>31</v>
      </c>
      <c r="B36" s="17" t="s">
        <v>6</v>
      </c>
      <c r="C36" s="17" t="s">
        <v>6</v>
      </c>
      <c r="D36" s="13" t="s">
        <v>48</v>
      </c>
      <c r="E36" s="12">
        <v>2</v>
      </c>
      <c r="F36" s="14">
        <v>71.959999999999994</v>
      </c>
      <c r="G36" s="14">
        <v>4365119.16</v>
      </c>
      <c r="H36" s="14">
        <v>1763.5</v>
      </c>
      <c r="I36" s="14">
        <f t="shared" si="0"/>
        <v>2475.2589509498157</v>
      </c>
      <c r="J36" s="14">
        <f t="shared" si="1"/>
        <v>178119.63411034874</v>
      </c>
      <c r="K36" s="14">
        <f t="shared" si="2"/>
        <v>2968.6605685058121</v>
      </c>
      <c r="L36" s="14">
        <f t="shared" si="3"/>
        <v>1068.7178046620925</v>
      </c>
      <c r="M36" s="14">
        <f t="shared" si="4"/>
        <v>1603.0767069931385</v>
      </c>
      <c r="N36" s="14">
        <v>0</v>
      </c>
      <c r="O36" s="14">
        <f t="shared" si="5"/>
        <v>5640.455080161043</v>
      </c>
      <c r="P36" s="14">
        <f t="shared" si="6"/>
        <v>470.03792334675359</v>
      </c>
      <c r="Q36" s="16">
        <v>1.056</v>
      </c>
      <c r="R36" s="14">
        <f t="shared" si="7"/>
        <v>5956.3205646500619</v>
      </c>
      <c r="S36" s="14">
        <f t="shared" si="8"/>
        <v>496.36004705417184</v>
      </c>
      <c r="T36" s="14">
        <f t="shared" si="9"/>
        <v>397.08803764333749</v>
      </c>
      <c r="U36" s="14">
        <v>2575</v>
      </c>
    </row>
    <row r="37" spans="1:21" x14ac:dyDescent="0.25">
      <c r="A37" s="18">
        <v>32</v>
      </c>
      <c r="B37" s="17" t="s">
        <v>6</v>
      </c>
      <c r="C37" s="17" t="s">
        <v>6</v>
      </c>
      <c r="D37" s="13" t="s">
        <v>47</v>
      </c>
      <c r="E37" s="12">
        <v>1</v>
      </c>
      <c r="F37" s="14">
        <v>50.26</v>
      </c>
      <c r="G37" s="14">
        <v>4365119.16</v>
      </c>
      <c r="H37" s="14">
        <v>1763.5</v>
      </c>
      <c r="I37" s="14">
        <f t="shared" si="0"/>
        <v>2475.2589509498157</v>
      </c>
      <c r="J37" s="14">
        <f t="shared" si="1"/>
        <v>124406.51487473774</v>
      </c>
      <c r="K37" s="14">
        <f t="shared" si="2"/>
        <v>2073.4419145789625</v>
      </c>
      <c r="L37" s="14">
        <f t="shared" si="3"/>
        <v>746.4390892484264</v>
      </c>
      <c r="M37" s="14">
        <f t="shared" si="4"/>
        <v>1119.6586338726395</v>
      </c>
      <c r="N37" s="14">
        <f t="shared" ref="N37:N43" si="14">J37*0.005</f>
        <v>622.0325743736887</v>
      </c>
      <c r="O37" s="14">
        <f t="shared" si="5"/>
        <v>4561.5722120737164</v>
      </c>
      <c r="P37" s="14">
        <f t="shared" si="6"/>
        <v>380.13101767280972</v>
      </c>
      <c r="Q37" s="16">
        <v>1.056</v>
      </c>
      <c r="R37" s="14">
        <f t="shared" si="7"/>
        <v>4817.0202559498448</v>
      </c>
      <c r="S37" s="14">
        <f t="shared" si="8"/>
        <v>401.41835466248705</v>
      </c>
      <c r="T37" s="14">
        <f t="shared" si="9"/>
        <v>321.13468372998966</v>
      </c>
      <c r="U37" s="14">
        <v>2575</v>
      </c>
    </row>
    <row r="38" spans="1:21" x14ac:dyDescent="0.25">
      <c r="A38" s="18">
        <v>33</v>
      </c>
      <c r="B38" s="17" t="s">
        <v>6</v>
      </c>
      <c r="C38" s="17" t="s">
        <v>6</v>
      </c>
      <c r="D38" s="13" t="s">
        <v>46</v>
      </c>
      <c r="E38" s="12">
        <v>1</v>
      </c>
      <c r="F38" s="14">
        <v>50.26</v>
      </c>
      <c r="G38" s="14">
        <v>4365119.16</v>
      </c>
      <c r="H38" s="14">
        <v>1763.5</v>
      </c>
      <c r="I38" s="14">
        <f t="shared" ref="I38:I69" si="15">G38/H38</f>
        <v>2475.2589509498157</v>
      </c>
      <c r="J38" s="14">
        <f t="shared" ref="J38:J65" si="16">F38*I38</f>
        <v>124406.51487473774</v>
      </c>
      <c r="K38" s="14">
        <f t="shared" ref="K38:K65" si="17">J38/60</f>
        <v>2073.4419145789625</v>
      </c>
      <c r="L38" s="14">
        <f t="shared" ref="L38:L69" si="18">J38*0.006</f>
        <v>746.4390892484264</v>
      </c>
      <c r="M38" s="14">
        <f t="shared" ref="M38:M69" si="19">J38*0.009</f>
        <v>1119.6586338726395</v>
      </c>
      <c r="N38" s="14">
        <f t="shared" si="14"/>
        <v>622.0325743736887</v>
      </c>
      <c r="O38" s="14">
        <f t="shared" ref="O38:O69" si="20">K38+L38+M38+N38</f>
        <v>4561.5722120737164</v>
      </c>
      <c r="P38" s="14">
        <f t="shared" ref="P38:P69" si="21">O38/12</f>
        <v>380.13101767280972</v>
      </c>
      <c r="Q38" s="16">
        <v>1.056</v>
      </c>
      <c r="R38" s="14">
        <f t="shared" ref="R38:R69" si="22">O38*Q38</f>
        <v>4817.0202559498448</v>
      </c>
      <c r="S38" s="14">
        <f t="shared" ref="S38:S69" si="23">R38/12</f>
        <v>401.41835466248705</v>
      </c>
      <c r="T38" s="14">
        <f t="shared" ref="T38:T69" si="24">S38*0.8</f>
        <v>321.13468372998966</v>
      </c>
      <c r="U38" s="14">
        <v>2575</v>
      </c>
    </row>
    <row r="39" spans="1:21" x14ac:dyDescent="0.25">
      <c r="A39" s="18">
        <v>34</v>
      </c>
      <c r="B39" s="17" t="s">
        <v>6</v>
      </c>
      <c r="C39" s="17" t="s">
        <v>6</v>
      </c>
      <c r="D39" s="13" t="s">
        <v>45</v>
      </c>
      <c r="E39" s="12">
        <v>1</v>
      </c>
      <c r="F39" s="14">
        <v>72.11</v>
      </c>
      <c r="G39" s="14">
        <v>4365119.16</v>
      </c>
      <c r="H39" s="14">
        <v>1763.5</v>
      </c>
      <c r="I39" s="14">
        <f t="shared" si="15"/>
        <v>2475.2589509498157</v>
      </c>
      <c r="J39" s="14">
        <f t="shared" si="16"/>
        <v>178490.92295299121</v>
      </c>
      <c r="K39" s="14">
        <f t="shared" si="17"/>
        <v>2974.8487158831867</v>
      </c>
      <c r="L39" s="14">
        <f t="shared" si="18"/>
        <v>1070.9455377179472</v>
      </c>
      <c r="M39" s="14">
        <f t="shared" si="19"/>
        <v>1606.4183065769207</v>
      </c>
      <c r="N39" s="14">
        <f t="shared" si="14"/>
        <v>892.45461476495609</v>
      </c>
      <c r="O39" s="14">
        <f t="shared" si="20"/>
        <v>6544.6671749430116</v>
      </c>
      <c r="P39" s="14">
        <f t="shared" si="21"/>
        <v>545.388931245251</v>
      </c>
      <c r="Q39" s="16">
        <v>1.056</v>
      </c>
      <c r="R39" s="14">
        <f t="shared" si="22"/>
        <v>6911.1685367398204</v>
      </c>
      <c r="S39" s="14">
        <f t="shared" si="23"/>
        <v>575.930711394985</v>
      </c>
      <c r="T39" s="14">
        <f t="shared" si="24"/>
        <v>460.74456911598804</v>
      </c>
      <c r="U39" s="14">
        <v>2575</v>
      </c>
    </row>
    <row r="40" spans="1:21" x14ac:dyDescent="0.25">
      <c r="A40" s="18">
        <v>35</v>
      </c>
      <c r="B40" s="17" t="s">
        <v>6</v>
      </c>
      <c r="C40" s="17" t="s">
        <v>6</v>
      </c>
      <c r="D40" s="13" t="s">
        <v>44</v>
      </c>
      <c r="E40" s="12">
        <v>2</v>
      </c>
      <c r="F40" s="14">
        <v>72.17</v>
      </c>
      <c r="G40" s="14">
        <v>4365119.16</v>
      </c>
      <c r="H40" s="14">
        <v>1763.5</v>
      </c>
      <c r="I40" s="14">
        <f t="shared" si="15"/>
        <v>2475.2589509498157</v>
      </c>
      <c r="J40" s="14">
        <f t="shared" si="16"/>
        <v>178639.4384900482</v>
      </c>
      <c r="K40" s="14">
        <f t="shared" si="17"/>
        <v>2977.3239748341366</v>
      </c>
      <c r="L40" s="14">
        <f t="shared" si="18"/>
        <v>1071.8366309402893</v>
      </c>
      <c r="M40" s="14">
        <f t="shared" si="19"/>
        <v>1607.7549464104336</v>
      </c>
      <c r="N40" s="14">
        <f t="shared" si="14"/>
        <v>893.197192450241</v>
      </c>
      <c r="O40" s="14">
        <f t="shared" si="20"/>
        <v>6550.1127446351002</v>
      </c>
      <c r="P40" s="14">
        <f t="shared" si="21"/>
        <v>545.84272871959172</v>
      </c>
      <c r="Q40" s="16">
        <v>1.056</v>
      </c>
      <c r="R40" s="14">
        <f t="shared" si="22"/>
        <v>6916.9190583346663</v>
      </c>
      <c r="S40" s="14">
        <f t="shared" si="23"/>
        <v>576.40992152788886</v>
      </c>
      <c r="T40" s="14">
        <f t="shared" si="24"/>
        <v>461.12793722231112</v>
      </c>
      <c r="U40" s="14">
        <v>2575</v>
      </c>
    </row>
    <row r="41" spans="1:21" x14ac:dyDescent="0.25">
      <c r="A41" s="18">
        <v>36</v>
      </c>
      <c r="B41" s="17" t="s">
        <v>6</v>
      </c>
      <c r="C41" s="17" t="s">
        <v>6</v>
      </c>
      <c r="D41" s="13" t="s">
        <v>43</v>
      </c>
      <c r="E41" s="12">
        <v>2</v>
      </c>
      <c r="F41" s="14">
        <v>71.989999999999995</v>
      </c>
      <c r="G41" s="14">
        <v>4365119.16</v>
      </c>
      <c r="H41" s="14">
        <v>1763.5</v>
      </c>
      <c r="I41" s="14">
        <f t="shared" si="15"/>
        <v>2475.2589509498157</v>
      </c>
      <c r="J41" s="14">
        <f t="shared" si="16"/>
        <v>178193.89187887721</v>
      </c>
      <c r="K41" s="14">
        <f t="shared" si="17"/>
        <v>2969.898197981287</v>
      </c>
      <c r="L41" s="14">
        <f t="shared" si="18"/>
        <v>1069.1633512732633</v>
      </c>
      <c r="M41" s="14">
        <f t="shared" si="19"/>
        <v>1603.7450269098947</v>
      </c>
      <c r="N41" s="14">
        <f t="shared" si="14"/>
        <v>890.96945939438604</v>
      </c>
      <c r="O41" s="14">
        <f t="shared" si="20"/>
        <v>6533.7760355588307</v>
      </c>
      <c r="P41" s="14">
        <f t="shared" si="21"/>
        <v>544.48133629656922</v>
      </c>
      <c r="Q41" s="16">
        <v>1.056</v>
      </c>
      <c r="R41" s="14">
        <f t="shared" si="22"/>
        <v>6899.667493550126</v>
      </c>
      <c r="S41" s="14">
        <f t="shared" si="23"/>
        <v>574.97229112917717</v>
      </c>
      <c r="T41" s="14">
        <f t="shared" si="24"/>
        <v>459.97783290334178</v>
      </c>
      <c r="U41" s="14">
        <v>2575</v>
      </c>
    </row>
    <row r="42" spans="1:21" x14ac:dyDescent="0.25">
      <c r="A42" s="18">
        <v>37</v>
      </c>
      <c r="B42" s="17" t="s">
        <v>6</v>
      </c>
      <c r="C42" s="17" t="s">
        <v>6</v>
      </c>
      <c r="D42" s="13" t="s">
        <v>42</v>
      </c>
      <c r="E42" s="12">
        <v>2</v>
      </c>
      <c r="F42" s="14">
        <v>71.959999999999994</v>
      </c>
      <c r="G42" s="14">
        <v>4365119.16</v>
      </c>
      <c r="H42" s="14">
        <v>1763.5</v>
      </c>
      <c r="I42" s="14">
        <f t="shared" si="15"/>
        <v>2475.2589509498157</v>
      </c>
      <c r="J42" s="14">
        <f t="shared" si="16"/>
        <v>178119.63411034874</v>
      </c>
      <c r="K42" s="14">
        <f t="shared" si="17"/>
        <v>2968.6605685058121</v>
      </c>
      <c r="L42" s="14">
        <f t="shared" si="18"/>
        <v>1068.7178046620925</v>
      </c>
      <c r="M42" s="14">
        <f t="shared" si="19"/>
        <v>1603.0767069931385</v>
      </c>
      <c r="N42" s="14">
        <f t="shared" si="14"/>
        <v>890.59817055174369</v>
      </c>
      <c r="O42" s="14">
        <f t="shared" si="20"/>
        <v>6531.0532507127864</v>
      </c>
      <c r="P42" s="14">
        <f t="shared" si="21"/>
        <v>544.25443755939887</v>
      </c>
      <c r="Q42" s="16">
        <v>1.056</v>
      </c>
      <c r="R42" s="14">
        <f t="shared" si="22"/>
        <v>6896.7922327527031</v>
      </c>
      <c r="S42" s="14">
        <f t="shared" si="23"/>
        <v>574.73268606272529</v>
      </c>
      <c r="T42" s="14">
        <f t="shared" si="24"/>
        <v>459.78614885018027</v>
      </c>
      <c r="U42" s="14">
        <v>2575</v>
      </c>
    </row>
    <row r="43" spans="1:21" x14ac:dyDescent="0.25">
      <c r="A43" s="18">
        <v>38</v>
      </c>
      <c r="B43" s="17" t="s">
        <v>6</v>
      </c>
      <c r="C43" s="17" t="s">
        <v>6</v>
      </c>
      <c r="D43" s="13" t="s">
        <v>41</v>
      </c>
      <c r="E43" s="12">
        <v>1</v>
      </c>
      <c r="F43" s="14">
        <v>50.25</v>
      </c>
      <c r="G43" s="14">
        <v>4365119.16</v>
      </c>
      <c r="H43" s="14">
        <v>1763.5</v>
      </c>
      <c r="I43" s="14">
        <f t="shared" si="15"/>
        <v>2475.2589509498157</v>
      </c>
      <c r="J43" s="14">
        <f t="shared" si="16"/>
        <v>124381.76228522824</v>
      </c>
      <c r="K43" s="14">
        <f t="shared" si="17"/>
        <v>2073.0293714204704</v>
      </c>
      <c r="L43" s="14">
        <f t="shared" si="18"/>
        <v>746.29057371136946</v>
      </c>
      <c r="M43" s="14">
        <f t="shared" si="19"/>
        <v>1119.4358605670541</v>
      </c>
      <c r="N43" s="14">
        <f t="shared" si="14"/>
        <v>621.90881142614114</v>
      </c>
      <c r="O43" s="14">
        <f t="shared" si="20"/>
        <v>4560.664617125035</v>
      </c>
      <c r="P43" s="14">
        <f t="shared" si="21"/>
        <v>380.0553847604196</v>
      </c>
      <c r="Q43" s="16">
        <v>1.056</v>
      </c>
      <c r="R43" s="14">
        <f t="shared" si="22"/>
        <v>4816.0618356840369</v>
      </c>
      <c r="S43" s="14">
        <f t="shared" si="23"/>
        <v>401.33848630700305</v>
      </c>
      <c r="T43" s="14">
        <f t="shared" si="24"/>
        <v>321.07078904560245</v>
      </c>
      <c r="U43" s="14">
        <v>2575</v>
      </c>
    </row>
    <row r="44" spans="1:21" x14ac:dyDescent="0.25">
      <c r="A44" s="18">
        <v>39</v>
      </c>
      <c r="B44" s="17" t="s">
        <v>6</v>
      </c>
      <c r="C44" s="17" t="s">
        <v>6</v>
      </c>
      <c r="D44" s="13" t="s">
        <v>40</v>
      </c>
      <c r="E44" s="12">
        <v>1</v>
      </c>
      <c r="F44" s="14">
        <v>50.25</v>
      </c>
      <c r="G44" s="14">
        <v>4365119.16</v>
      </c>
      <c r="H44" s="14">
        <v>1763.5</v>
      </c>
      <c r="I44" s="14">
        <f t="shared" si="15"/>
        <v>2475.2589509498157</v>
      </c>
      <c r="J44" s="14">
        <f t="shared" si="16"/>
        <v>124381.76228522824</v>
      </c>
      <c r="K44" s="14">
        <f t="shared" si="17"/>
        <v>2073.0293714204704</v>
      </c>
      <c r="L44" s="14">
        <f t="shared" si="18"/>
        <v>746.29057371136946</v>
      </c>
      <c r="M44" s="14">
        <f t="shared" si="19"/>
        <v>1119.4358605670541</v>
      </c>
      <c r="N44" s="14">
        <v>0</v>
      </c>
      <c r="O44" s="14">
        <f t="shared" si="20"/>
        <v>3938.7558056988937</v>
      </c>
      <c r="P44" s="14">
        <f t="shared" si="21"/>
        <v>328.22965047490783</v>
      </c>
      <c r="Q44" s="16">
        <v>1.056</v>
      </c>
      <c r="R44" s="14">
        <f t="shared" si="22"/>
        <v>4159.3261308180317</v>
      </c>
      <c r="S44" s="14">
        <f t="shared" si="23"/>
        <v>346.61051090150266</v>
      </c>
      <c r="T44" s="14">
        <f t="shared" si="24"/>
        <v>277.28840872120213</v>
      </c>
      <c r="U44" s="14">
        <v>2575</v>
      </c>
    </row>
    <row r="45" spans="1:21" x14ac:dyDescent="0.25">
      <c r="A45" s="18">
        <v>40</v>
      </c>
      <c r="B45" s="17" t="s">
        <v>6</v>
      </c>
      <c r="C45" s="17" t="s">
        <v>6</v>
      </c>
      <c r="D45" s="13" t="s">
        <v>39</v>
      </c>
      <c r="E45" s="12">
        <v>1</v>
      </c>
      <c r="F45" s="14">
        <v>72.13</v>
      </c>
      <c r="G45" s="14">
        <v>4365119.16</v>
      </c>
      <c r="H45" s="14">
        <v>1763.5</v>
      </c>
      <c r="I45" s="14">
        <f t="shared" si="15"/>
        <v>2475.2589509498157</v>
      </c>
      <c r="J45" s="14">
        <f t="shared" si="16"/>
        <v>178540.42813201019</v>
      </c>
      <c r="K45" s="14">
        <f t="shared" si="17"/>
        <v>2975.6738022001696</v>
      </c>
      <c r="L45" s="14">
        <f t="shared" si="18"/>
        <v>1071.2425687920611</v>
      </c>
      <c r="M45" s="14">
        <f t="shared" si="19"/>
        <v>1606.8638531880915</v>
      </c>
      <c r="N45" s="14">
        <f t="shared" ref="N45:N49" si="25">J45*0.005</f>
        <v>892.70214066005099</v>
      </c>
      <c r="O45" s="14">
        <f t="shared" si="20"/>
        <v>6546.4823648403726</v>
      </c>
      <c r="P45" s="14">
        <f t="shared" si="21"/>
        <v>545.54019707003101</v>
      </c>
      <c r="Q45" s="16">
        <v>1.056</v>
      </c>
      <c r="R45" s="14">
        <f t="shared" si="22"/>
        <v>6913.0853772714336</v>
      </c>
      <c r="S45" s="14">
        <f t="shared" si="23"/>
        <v>576.09044810595276</v>
      </c>
      <c r="T45" s="14">
        <f t="shared" si="24"/>
        <v>460.87235848476223</v>
      </c>
      <c r="U45" s="14">
        <v>2575</v>
      </c>
    </row>
    <row r="46" spans="1:21" x14ac:dyDescent="0.25">
      <c r="A46" s="18">
        <v>41</v>
      </c>
      <c r="B46" s="17" t="s">
        <v>6</v>
      </c>
      <c r="C46" s="17" t="s">
        <v>6</v>
      </c>
      <c r="D46" s="13" t="s">
        <v>38</v>
      </c>
      <c r="E46" s="12">
        <v>2</v>
      </c>
      <c r="F46" s="14">
        <v>72.180000000000007</v>
      </c>
      <c r="G46" s="14">
        <v>4365119.16</v>
      </c>
      <c r="H46" s="14">
        <v>1763.5</v>
      </c>
      <c r="I46" s="14">
        <f t="shared" si="15"/>
        <v>2475.2589509498157</v>
      </c>
      <c r="J46" s="14">
        <f t="shared" si="16"/>
        <v>178664.19107955773</v>
      </c>
      <c r="K46" s="14">
        <f t="shared" si="17"/>
        <v>2977.7365179926287</v>
      </c>
      <c r="L46" s="14">
        <f t="shared" si="18"/>
        <v>1071.9851464773465</v>
      </c>
      <c r="M46" s="14">
        <f t="shared" si="19"/>
        <v>1607.9777197160195</v>
      </c>
      <c r="N46" s="14">
        <f t="shared" si="25"/>
        <v>893.32095539778868</v>
      </c>
      <c r="O46" s="14">
        <f t="shared" si="20"/>
        <v>6551.0203395837834</v>
      </c>
      <c r="P46" s="14">
        <f t="shared" si="21"/>
        <v>545.91836163198195</v>
      </c>
      <c r="Q46" s="16">
        <v>1.056</v>
      </c>
      <c r="R46" s="14">
        <f t="shared" si="22"/>
        <v>6917.877478600476</v>
      </c>
      <c r="S46" s="14">
        <f t="shared" si="23"/>
        <v>576.48978988337296</v>
      </c>
      <c r="T46" s="14">
        <f t="shared" si="24"/>
        <v>461.19183190669838</v>
      </c>
      <c r="U46" s="14">
        <v>2575</v>
      </c>
    </row>
    <row r="47" spans="1:21" x14ac:dyDescent="0.25">
      <c r="A47" s="18">
        <v>42</v>
      </c>
      <c r="B47" s="17" t="s">
        <v>6</v>
      </c>
      <c r="C47" s="17" t="s">
        <v>6</v>
      </c>
      <c r="D47" s="13" t="s">
        <v>37</v>
      </c>
      <c r="E47" s="12">
        <v>1</v>
      </c>
      <c r="F47" s="14">
        <v>49.99</v>
      </c>
      <c r="G47" s="14">
        <v>4365119.16</v>
      </c>
      <c r="H47" s="14">
        <v>1763.5</v>
      </c>
      <c r="I47" s="14">
        <f t="shared" si="15"/>
        <v>2475.2589509498157</v>
      </c>
      <c r="J47" s="14">
        <f t="shared" si="16"/>
        <v>123738.19495798129</v>
      </c>
      <c r="K47" s="14">
        <f t="shared" si="17"/>
        <v>2062.3032492996881</v>
      </c>
      <c r="L47" s="14">
        <f t="shared" si="18"/>
        <v>742.42916974788773</v>
      </c>
      <c r="M47" s="14">
        <f t="shared" si="19"/>
        <v>1113.6437546218315</v>
      </c>
      <c r="N47" s="14">
        <f t="shared" si="25"/>
        <v>618.69097478990648</v>
      </c>
      <c r="O47" s="14">
        <f t="shared" si="20"/>
        <v>4537.0671484593131</v>
      </c>
      <c r="P47" s="14">
        <f t="shared" si="21"/>
        <v>378.08892903827609</v>
      </c>
      <c r="Q47" s="16">
        <v>1.056</v>
      </c>
      <c r="R47" s="14">
        <f t="shared" si="22"/>
        <v>4791.1429087730348</v>
      </c>
      <c r="S47" s="14">
        <f t="shared" si="23"/>
        <v>399.26190906441957</v>
      </c>
      <c r="T47" s="14">
        <f t="shared" si="24"/>
        <v>319.40952725153568</v>
      </c>
      <c r="U47" s="14">
        <v>2575</v>
      </c>
    </row>
    <row r="48" spans="1:21" x14ac:dyDescent="0.25">
      <c r="A48" s="18">
        <v>43</v>
      </c>
      <c r="B48" s="17" t="s">
        <v>6</v>
      </c>
      <c r="C48" s="17" t="s">
        <v>6</v>
      </c>
      <c r="D48" s="13" t="s">
        <v>36</v>
      </c>
      <c r="E48" s="12">
        <v>2</v>
      </c>
      <c r="F48" s="14">
        <v>72</v>
      </c>
      <c r="G48" s="14">
        <v>4365119.16</v>
      </c>
      <c r="H48" s="14">
        <v>1763.5</v>
      </c>
      <c r="I48" s="14">
        <f t="shared" si="15"/>
        <v>2475.2589509498157</v>
      </c>
      <c r="J48" s="14">
        <f t="shared" si="16"/>
        <v>178218.64446838672</v>
      </c>
      <c r="K48" s="14">
        <f t="shared" si="17"/>
        <v>2970.3107411397787</v>
      </c>
      <c r="L48" s="14">
        <f t="shared" si="18"/>
        <v>1069.3118668103202</v>
      </c>
      <c r="M48" s="14">
        <f t="shared" si="19"/>
        <v>1603.9678002154803</v>
      </c>
      <c r="N48" s="14">
        <f t="shared" si="25"/>
        <v>891.0932223419336</v>
      </c>
      <c r="O48" s="14">
        <f t="shared" si="20"/>
        <v>6534.6836305075121</v>
      </c>
      <c r="P48" s="14">
        <f t="shared" si="21"/>
        <v>544.55696920895934</v>
      </c>
      <c r="Q48" s="16">
        <v>1.056</v>
      </c>
      <c r="R48" s="14">
        <f t="shared" si="22"/>
        <v>6900.625913815933</v>
      </c>
      <c r="S48" s="14">
        <f t="shared" si="23"/>
        <v>575.05215948466105</v>
      </c>
      <c r="T48" s="14">
        <f t="shared" si="24"/>
        <v>460.04172758772887</v>
      </c>
      <c r="U48" s="14">
        <v>2575</v>
      </c>
    </row>
    <row r="49" spans="1:21" x14ac:dyDescent="0.25">
      <c r="A49" s="18">
        <v>44</v>
      </c>
      <c r="B49" s="17" t="s">
        <v>6</v>
      </c>
      <c r="C49" s="17" t="s">
        <v>6</v>
      </c>
      <c r="D49" s="13" t="s">
        <v>35</v>
      </c>
      <c r="E49" s="12">
        <v>1</v>
      </c>
      <c r="F49" s="14">
        <v>55.66</v>
      </c>
      <c r="G49" s="14">
        <v>4365119.16</v>
      </c>
      <c r="H49" s="14">
        <v>1763.5</v>
      </c>
      <c r="I49" s="14">
        <f t="shared" si="15"/>
        <v>2475.2589509498157</v>
      </c>
      <c r="J49" s="14">
        <f t="shared" si="16"/>
        <v>137772.91320986673</v>
      </c>
      <c r="K49" s="14">
        <f t="shared" si="17"/>
        <v>2296.2152201644453</v>
      </c>
      <c r="L49" s="14">
        <f t="shared" si="18"/>
        <v>826.6374792592004</v>
      </c>
      <c r="M49" s="14">
        <f t="shared" si="19"/>
        <v>1239.9562188888005</v>
      </c>
      <c r="N49" s="14">
        <f t="shared" si="25"/>
        <v>688.86456604933369</v>
      </c>
      <c r="O49" s="14">
        <f t="shared" si="20"/>
        <v>5051.6734843617805</v>
      </c>
      <c r="P49" s="14">
        <f t="shared" si="21"/>
        <v>420.97279036348169</v>
      </c>
      <c r="Q49" s="16">
        <v>1.056</v>
      </c>
      <c r="R49" s="14">
        <f t="shared" si="22"/>
        <v>5334.5671994860404</v>
      </c>
      <c r="S49" s="14">
        <f t="shared" si="23"/>
        <v>444.54726662383672</v>
      </c>
      <c r="T49" s="14">
        <f t="shared" si="24"/>
        <v>355.63781329906942</v>
      </c>
      <c r="U49" s="14">
        <v>2575</v>
      </c>
    </row>
    <row r="50" spans="1:21" x14ac:dyDescent="0.25">
      <c r="A50" s="18">
        <v>45</v>
      </c>
      <c r="B50" s="17" t="s">
        <v>6</v>
      </c>
      <c r="C50" s="17" t="s">
        <v>6</v>
      </c>
      <c r="D50" s="13" t="s">
        <v>34</v>
      </c>
      <c r="E50" s="12">
        <v>2</v>
      </c>
      <c r="F50" s="14">
        <v>77.77</v>
      </c>
      <c r="G50" s="14">
        <v>4365119.16</v>
      </c>
      <c r="H50" s="14">
        <v>1763.5</v>
      </c>
      <c r="I50" s="14">
        <f t="shared" si="15"/>
        <v>2475.2589509498157</v>
      </c>
      <c r="J50" s="14">
        <f t="shared" si="16"/>
        <v>192500.88861536715</v>
      </c>
      <c r="K50" s="14">
        <f t="shared" si="17"/>
        <v>3208.3481435894523</v>
      </c>
      <c r="L50" s="14">
        <f t="shared" si="18"/>
        <v>1155.0053316922028</v>
      </c>
      <c r="M50" s="14">
        <f t="shared" si="19"/>
        <v>1732.5079975383042</v>
      </c>
      <c r="N50" s="14">
        <v>0</v>
      </c>
      <c r="O50" s="14">
        <f t="shared" si="20"/>
        <v>6095.8614728199591</v>
      </c>
      <c r="P50" s="14">
        <f t="shared" si="21"/>
        <v>507.98845606832992</v>
      </c>
      <c r="Q50" s="16">
        <v>1.056</v>
      </c>
      <c r="R50" s="14">
        <f t="shared" si="22"/>
        <v>6437.2297152978772</v>
      </c>
      <c r="S50" s="14">
        <f t="shared" si="23"/>
        <v>536.43580960815643</v>
      </c>
      <c r="T50" s="14">
        <f t="shared" si="24"/>
        <v>429.14864768652518</v>
      </c>
      <c r="U50" s="14">
        <v>2575</v>
      </c>
    </row>
    <row r="51" spans="1:21" x14ac:dyDescent="0.25">
      <c r="A51" s="18">
        <v>46</v>
      </c>
      <c r="B51" s="17" t="s">
        <v>6</v>
      </c>
      <c r="C51" s="17" t="s">
        <v>6</v>
      </c>
      <c r="D51" s="13" t="s">
        <v>33</v>
      </c>
      <c r="E51" s="12">
        <v>2</v>
      </c>
      <c r="F51" s="14">
        <v>77.28</v>
      </c>
      <c r="G51" s="14">
        <v>4365119.16</v>
      </c>
      <c r="H51" s="14">
        <v>1763.5</v>
      </c>
      <c r="I51" s="14">
        <f t="shared" si="15"/>
        <v>2475.2589509498157</v>
      </c>
      <c r="J51" s="14">
        <f t="shared" si="16"/>
        <v>191288.01172940177</v>
      </c>
      <c r="K51" s="14">
        <f t="shared" si="17"/>
        <v>3188.1335288233627</v>
      </c>
      <c r="L51" s="14">
        <f t="shared" si="18"/>
        <v>1147.7280703764106</v>
      </c>
      <c r="M51" s="14">
        <f t="shared" si="19"/>
        <v>1721.5921055646158</v>
      </c>
      <c r="N51" s="14">
        <f t="shared" ref="N51:N53" si="26">J51*0.005</f>
        <v>956.44005864700887</v>
      </c>
      <c r="O51" s="14">
        <f t="shared" si="20"/>
        <v>7013.8937634113981</v>
      </c>
      <c r="P51" s="14">
        <f t="shared" si="21"/>
        <v>584.49114695094988</v>
      </c>
      <c r="Q51" s="16">
        <v>1.056</v>
      </c>
      <c r="R51" s="14">
        <f t="shared" si="22"/>
        <v>7406.6718141624369</v>
      </c>
      <c r="S51" s="14">
        <f t="shared" si="23"/>
        <v>617.22265118020312</v>
      </c>
      <c r="T51" s="14">
        <f t="shared" si="24"/>
        <v>493.77812094416254</v>
      </c>
      <c r="U51" s="14">
        <v>2575</v>
      </c>
    </row>
    <row r="52" spans="1:21" x14ac:dyDescent="0.25">
      <c r="A52" s="18">
        <v>47</v>
      </c>
      <c r="B52" s="17" t="s">
        <v>6</v>
      </c>
      <c r="C52" s="17" t="s">
        <v>6</v>
      </c>
      <c r="D52" s="13" t="s">
        <v>32</v>
      </c>
      <c r="E52" s="12">
        <v>1</v>
      </c>
      <c r="F52" s="14">
        <v>55.72</v>
      </c>
      <c r="G52" s="14">
        <v>4365119.16</v>
      </c>
      <c r="H52" s="14">
        <v>1763.5</v>
      </c>
      <c r="I52" s="14">
        <f t="shared" si="15"/>
        <v>2475.2589509498157</v>
      </c>
      <c r="J52" s="14">
        <f t="shared" si="16"/>
        <v>137921.42874692372</v>
      </c>
      <c r="K52" s="14">
        <f t="shared" si="17"/>
        <v>2298.6904791153952</v>
      </c>
      <c r="L52" s="14">
        <f t="shared" si="18"/>
        <v>827.52857248154237</v>
      </c>
      <c r="M52" s="14">
        <f t="shared" si="19"/>
        <v>1241.2928587223134</v>
      </c>
      <c r="N52" s="14">
        <f t="shared" si="26"/>
        <v>689.6071437346186</v>
      </c>
      <c r="O52" s="14">
        <f t="shared" si="20"/>
        <v>5057.1190540538701</v>
      </c>
      <c r="P52" s="14">
        <f t="shared" si="21"/>
        <v>421.42658783782252</v>
      </c>
      <c r="Q52" s="16">
        <v>1.056</v>
      </c>
      <c r="R52" s="14">
        <f t="shared" si="22"/>
        <v>5340.3177210808872</v>
      </c>
      <c r="S52" s="14">
        <f t="shared" si="23"/>
        <v>445.02647675674058</v>
      </c>
      <c r="T52" s="14">
        <f t="shared" si="24"/>
        <v>356.0211814053925</v>
      </c>
      <c r="U52" s="14">
        <v>2575</v>
      </c>
    </row>
    <row r="53" spans="1:21" x14ac:dyDescent="0.25">
      <c r="A53" s="18">
        <v>48</v>
      </c>
      <c r="B53" s="17" t="s">
        <v>6</v>
      </c>
      <c r="C53" s="17" t="s">
        <v>6</v>
      </c>
      <c r="D53" s="13" t="s">
        <v>31</v>
      </c>
      <c r="E53" s="12">
        <v>1</v>
      </c>
      <c r="F53" s="14">
        <v>55.66</v>
      </c>
      <c r="G53" s="14">
        <v>4365119.16</v>
      </c>
      <c r="H53" s="14">
        <v>1763.5</v>
      </c>
      <c r="I53" s="14">
        <f t="shared" si="15"/>
        <v>2475.2589509498157</v>
      </c>
      <c r="J53" s="14">
        <f t="shared" si="16"/>
        <v>137772.91320986673</v>
      </c>
      <c r="K53" s="14">
        <f t="shared" si="17"/>
        <v>2296.2152201644453</v>
      </c>
      <c r="L53" s="14">
        <f t="shared" si="18"/>
        <v>826.6374792592004</v>
      </c>
      <c r="M53" s="14">
        <f t="shared" si="19"/>
        <v>1239.9562188888005</v>
      </c>
      <c r="N53" s="14">
        <f t="shared" si="26"/>
        <v>688.86456604933369</v>
      </c>
      <c r="O53" s="14">
        <f t="shared" si="20"/>
        <v>5051.6734843617805</v>
      </c>
      <c r="P53" s="14">
        <f t="shared" si="21"/>
        <v>420.97279036348169</v>
      </c>
      <c r="Q53" s="16">
        <v>1.056</v>
      </c>
      <c r="R53" s="14">
        <f t="shared" si="22"/>
        <v>5334.5671994860404</v>
      </c>
      <c r="S53" s="14">
        <f t="shared" si="23"/>
        <v>444.54726662383672</v>
      </c>
      <c r="T53" s="14">
        <f t="shared" si="24"/>
        <v>355.63781329906942</v>
      </c>
      <c r="U53" s="14">
        <v>2575</v>
      </c>
    </row>
    <row r="54" spans="1:21" x14ac:dyDescent="0.25">
      <c r="A54" s="18">
        <v>49</v>
      </c>
      <c r="B54" s="17" t="s">
        <v>6</v>
      </c>
      <c r="C54" s="17" t="s">
        <v>6</v>
      </c>
      <c r="D54" s="13" t="s">
        <v>30</v>
      </c>
      <c r="E54" s="12">
        <v>1</v>
      </c>
      <c r="F54" s="14">
        <v>49.17</v>
      </c>
      <c r="G54" s="14">
        <v>4365119.16</v>
      </c>
      <c r="H54" s="14">
        <v>1763.5</v>
      </c>
      <c r="I54" s="14">
        <f t="shared" si="15"/>
        <v>2475.2589509498157</v>
      </c>
      <c r="J54" s="14">
        <f t="shared" si="16"/>
        <v>121708.48261820244</v>
      </c>
      <c r="K54" s="14">
        <f t="shared" si="17"/>
        <v>2028.474710303374</v>
      </c>
      <c r="L54" s="14">
        <f t="shared" si="18"/>
        <v>730.25089570921466</v>
      </c>
      <c r="M54" s="14">
        <f t="shared" si="19"/>
        <v>1095.3763435638218</v>
      </c>
      <c r="N54" s="14">
        <v>0</v>
      </c>
      <c r="O54" s="14">
        <f t="shared" si="20"/>
        <v>3854.1019495764103</v>
      </c>
      <c r="P54" s="14">
        <f t="shared" si="21"/>
        <v>321.17516246470086</v>
      </c>
      <c r="Q54" s="16">
        <v>1.056</v>
      </c>
      <c r="R54" s="14">
        <f t="shared" si="22"/>
        <v>4069.9316587526896</v>
      </c>
      <c r="S54" s="14">
        <f t="shared" si="23"/>
        <v>339.16097156272411</v>
      </c>
      <c r="T54" s="14">
        <f t="shared" si="24"/>
        <v>271.32877725017931</v>
      </c>
      <c r="U54" s="14">
        <v>2575</v>
      </c>
    </row>
    <row r="55" spans="1:21" x14ac:dyDescent="0.25">
      <c r="A55" s="18">
        <v>50</v>
      </c>
      <c r="B55" s="17" t="s">
        <v>6</v>
      </c>
      <c r="C55" s="17" t="s">
        <v>6</v>
      </c>
      <c r="D55" s="13" t="s">
        <v>29</v>
      </c>
      <c r="E55" s="12">
        <v>2</v>
      </c>
      <c r="F55" s="14">
        <v>76.02</v>
      </c>
      <c r="G55" s="14">
        <v>6489558.7699999996</v>
      </c>
      <c r="H55" s="14">
        <v>1761</v>
      </c>
      <c r="I55" s="14">
        <f t="shared" si="15"/>
        <v>3685.155462805224</v>
      </c>
      <c r="J55" s="14">
        <f t="shared" si="16"/>
        <v>280145.51828245312</v>
      </c>
      <c r="K55" s="14">
        <f t="shared" si="17"/>
        <v>4669.0919713742187</v>
      </c>
      <c r="L55" s="14">
        <f t="shared" si="18"/>
        <v>1680.8731096947188</v>
      </c>
      <c r="M55" s="14">
        <f t="shared" si="19"/>
        <v>2521.3096645420778</v>
      </c>
      <c r="N55" s="14">
        <f t="shared" ref="N55:N59" si="27">J55*0.005</f>
        <v>1400.7275914122656</v>
      </c>
      <c r="O55" s="14">
        <f t="shared" si="20"/>
        <v>10272.002337023281</v>
      </c>
      <c r="P55" s="14">
        <f t="shared" si="21"/>
        <v>856.00019475194006</v>
      </c>
      <c r="Q55" s="16">
        <v>1.056</v>
      </c>
      <c r="R55" s="14">
        <f t="shared" si="22"/>
        <v>10847.234467896586</v>
      </c>
      <c r="S55" s="14">
        <f t="shared" si="23"/>
        <v>903.93620565804883</v>
      </c>
      <c r="T55" s="14">
        <f t="shared" si="24"/>
        <v>723.14896452643916</v>
      </c>
      <c r="U55" s="14">
        <v>2575</v>
      </c>
    </row>
    <row r="56" spans="1:21" x14ac:dyDescent="0.25">
      <c r="A56" s="18">
        <v>51</v>
      </c>
      <c r="B56" s="17" t="s">
        <v>6</v>
      </c>
      <c r="C56" s="17" t="s">
        <v>6</v>
      </c>
      <c r="D56" s="13" t="s">
        <v>28</v>
      </c>
      <c r="E56" s="12">
        <v>2</v>
      </c>
      <c r="F56" s="14">
        <v>72.66</v>
      </c>
      <c r="G56" s="14">
        <v>6489558.7699999996</v>
      </c>
      <c r="H56" s="14">
        <v>1761</v>
      </c>
      <c r="I56" s="14">
        <f t="shared" si="15"/>
        <v>3685.155462805224</v>
      </c>
      <c r="J56" s="14">
        <f t="shared" si="16"/>
        <v>267763.39592742757</v>
      </c>
      <c r="K56" s="14">
        <f t="shared" si="17"/>
        <v>4462.7232654571262</v>
      </c>
      <c r="L56" s="14">
        <f t="shared" si="18"/>
        <v>1606.5803755645654</v>
      </c>
      <c r="M56" s="14">
        <f t="shared" si="19"/>
        <v>2409.870563346848</v>
      </c>
      <c r="N56" s="14">
        <f t="shared" si="27"/>
        <v>1338.8169796371378</v>
      </c>
      <c r="O56" s="14">
        <f t="shared" si="20"/>
        <v>9817.9911840056793</v>
      </c>
      <c r="P56" s="14">
        <f t="shared" si="21"/>
        <v>818.16593200047328</v>
      </c>
      <c r="Q56" s="16">
        <v>1.056</v>
      </c>
      <c r="R56" s="14">
        <f t="shared" si="22"/>
        <v>10367.798690309997</v>
      </c>
      <c r="S56" s="14">
        <f t="shared" si="23"/>
        <v>863.98322419249973</v>
      </c>
      <c r="T56" s="14">
        <f t="shared" si="24"/>
        <v>691.18657935399983</v>
      </c>
      <c r="U56" s="14">
        <v>2575</v>
      </c>
    </row>
    <row r="57" spans="1:21" x14ac:dyDescent="0.25">
      <c r="A57" s="18">
        <v>52</v>
      </c>
      <c r="B57" s="17" t="s">
        <v>6</v>
      </c>
      <c r="C57" s="17" t="s">
        <v>6</v>
      </c>
      <c r="D57" s="13" t="s">
        <v>27</v>
      </c>
      <c r="E57" s="12">
        <v>2</v>
      </c>
      <c r="F57" s="14">
        <v>102.06</v>
      </c>
      <c r="G57" s="14">
        <v>6489558.7699999996</v>
      </c>
      <c r="H57" s="14">
        <v>1761</v>
      </c>
      <c r="I57" s="14">
        <f t="shared" si="15"/>
        <v>3685.155462805224</v>
      </c>
      <c r="J57" s="14">
        <f t="shared" si="16"/>
        <v>376106.96653390117</v>
      </c>
      <c r="K57" s="14">
        <f t="shared" si="17"/>
        <v>6268.4494422316866</v>
      </c>
      <c r="L57" s="14">
        <f t="shared" si="18"/>
        <v>2256.6417992034071</v>
      </c>
      <c r="M57" s="14">
        <f t="shared" si="19"/>
        <v>3384.9626988051104</v>
      </c>
      <c r="N57" s="14">
        <f t="shared" si="27"/>
        <v>1880.5348326695059</v>
      </c>
      <c r="O57" s="14">
        <f t="shared" si="20"/>
        <v>13790.588772909708</v>
      </c>
      <c r="P57" s="14">
        <f t="shared" si="21"/>
        <v>1149.2157310758091</v>
      </c>
      <c r="Q57" s="16">
        <v>1.056</v>
      </c>
      <c r="R57" s="14">
        <f t="shared" si="22"/>
        <v>14562.861744192653</v>
      </c>
      <c r="S57" s="14">
        <f t="shared" si="23"/>
        <v>1213.5718120160543</v>
      </c>
      <c r="T57" s="14">
        <f t="shared" si="24"/>
        <v>970.85744961284354</v>
      </c>
      <c r="U57" s="14">
        <v>2575</v>
      </c>
    </row>
    <row r="58" spans="1:21" x14ac:dyDescent="0.25">
      <c r="A58" s="18">
        <v>53</v>
      </c>
      <c r="B58" s="17" t="s">
        <v>6</v>
      </c>
      <c r="C58" s="17" t="s">
        <v>6</v>
      </c>
      <c r="D58" s="13" t="s">
        <v>26</v>
      </c>
      <c r="E58" s="12">
        <v>2</v>
      </c>
      <c r="F58" s="14">
        <v>73.22</v>
      </c>
      <c r="G58" s="14">
        <v>6489558.7699999996</v>
      </c>
      <c r="H58" s="14">
        <v>1761</v>
      </c>
      <c r="I58" s="14">
        <f t="shared" si="15"/>
        <v>3685.155462805224</v>
      </c>
      <c r="J58" s="14">
        <f t="shared" si="16"/>
        <v>269827.08298659849</v>
      </c>
      <c r="K58" s="14">
        <f t="shared" si="17"/>
        <v>4497.1180497766418</v>
      </c>
      <c r="L58" s="14">
        <f t="shared" si="18"/>
        <v>1618.962497919591</v>
      </c>
      <c r="M58" s="14">
        <f t="shared" si="19"/>
        <v>2428.4437468793863</v>
      </c>
      <c r="N58" s="14">
        <f t="shared" si="27"/>
        <v>1349.1354149329925</v>
      </c>
      <c r="O58" s="14">
        <f t="shared" si="20"/>
        <v>9893.6597095086108</v>
      </c>
      <c r="P58" s="14">
        <f t="shared" si="21"/>
        <v>824.47164245905094</v>
      </c>
      <c r="Q58" s="16">
        <v>1.056</v>
      </c>
      <c r="R58" s="14">
        <f t="shared" si="22"/>
        <v>10447.704653241093</v>
      </c>
      <c r="S58" s="14">
        <f t="shared" si="23"/>
        <v>870.6420544367578</v>
      </c>
      <c r="T58" s="14">
        <f t="shared" si="24"/>
        <v>696.51364354940631</v>
      </c>
      <c r="U58" s="14">
        <v>2575</v>
      </c>
    </row>
    <row r="59" spans="1:21" x14ac:dyDescent="0.25">
      <c r="A59" s="18">
        <v>54</v>
      </c>
      <c r="B59" s="17" t="s">
        <v>6</v>
      </c>
      <c r="C59" s="17" t="s">
        <v>6</v>
      </c>
      <c r="D59" s="13" t="s">
        <v>25</v>
      </c>
      <c r="E59" s="12">
        <v>2</v>
      </c>
      <c r="F59" s="14">
        <v>70.84</v>
      </c>
      <c r="G59" s="14">
        <v>6489558.7699999996</v>
      </c>
      <c r="H59" s="14">
        <v>1761</v>
      </c>
      <c r="I59" s="14">
        <f t="shared" si="15"/>
        <v>3685.155462805224</v>
      </c>
      <c r="J59" s="14">
        <f t="shared" si="16"/>
        <v>261056.41298512209</v>
      </c>
      <c r="K59" s="14">
        <f t="shared" si="17"/>
        <v>4350.9402164187013</v>
      </c>
      <c r="L59" s="14">
        <f t="shared" si="18"/>
        <v>1566.3384779107325</v>
      </c>
      <c r="M59" s="14">
        <f t="shared" si="19"/>
        <v>2349.5077168660987</v>
      </c>
      <c r="N59" s="14">
        <f t="shared" si="27"/>
        <v>1305.2820649256105</v>
      </c>
      <c r="O59" s="14">
        <f t="shared" si="20"/>
        <v>9572.0684761211432</v>
      </c>
      <c r="P59" s="14">
        <f t="shared" si="21"/>
        <v>797.67237301009527</v>
      </c>
      <c r="Q59" s="16">
        <v>1.056</v>
      </c>
      <c r="R59" s="14">
        <f t="shared" si="22"/>
        <v>10108.104310783927</v>
      </c>
      <c r="S59" s="14">
        <f t="shared" si="23"/>
        <v>842.34202589866061</v>
      </c>
      <c r="T59" s="14">
        <f t="shared" si="24"/>
        <v>673.87362071892858</v>
      </c>
      <c r="U59" s="14">
        <v>2575</v>
      </c>
    </row>
    <row r="60" spans="1:21" x14ac:dyDescent="0.25">
      <c r="A60" s="18">
        <v>55</v>
      </c>
      <c r="B60" s="17" t="s">
        <v>6</v>
      </c>
      <c r="C60" s="17" t="s">
        <v>6</v>
      </c>
      <c r="D60" s="13" t="s">
        <v>24</v>
      </c>
      <c r="E60" s="12">
        <v>1</v>
      </c>
      <c r="F60" s="14">
        <v>61.6</v>
      </c>
      <c r="G60" s="14">
        <v>6489558.7699999996</v>
      </c>
      <c r="H60" s="14">
        <v>1761</v>
      </c>
      <c r="I60" s="14">
        <f t="shared" si="15"/>
        <v>3685.155462805224</v>
      </c>
      <c r="J60" s="14">
        <f t="shared" si="16"/>
        <v>227005.57650880181</v>
      </c>
      <c r="K60" s="14">
        <f t="shared" si="17"/>
        <v>3783.4262751466968</v>
      </c>
      <c r="L60" s="14">
        <f t="shared" si="18"/>
        <v>1362.0334590528109</v>
      </c>
      <c r="M60" s="14">
        <f t="shared" si="19"/>
        <v>2043.0501885792162</v>
      </c>
      <c r="N60" s="14">
        <v>0</v>
      </c>
      <c r="O60" s="14">
        <f t="shared" si="20"/>
        <v>7188.5099227787241</v>
      </c>
      <c r="P60" s="14">
        <f t="shared" si="21"/>
        <v>599.04249356489368</v>
      </c>
      <c r="Q60" s="16">
        <v>1.056</v>
      </c>
      <c r="R60" s="14">
        <f t="shared" si="22"/>
        <v>7591.0664784543333</v>
      </c>
      <c r="S60" s="14">
        <f t="shared" si="23"/>
        <v>632.58887320452777</v>
      </c>
      <c r="T60" s="14">
        <f t="shared" si="24"/>
        <v>506.07109856362223</v>
      </c>
      <c r="U60" s="14">
        <v>2575</v>
      </c>
    </row>
    <row r="61" spans="1:21" x14ac:dyDescent="0.25">
      <c r="A61" s="18">
        <v>56</v>
      </c>
      <c r="B61" s="17" t="s">
        <v>6</v>
      </c>
      <c r="C61" s="17" t="s">
        <v>6</v>
      </c>
      <c r="D61" s="13" t="s">
        <v>23</v>
      </c>
      <c r="E61" s="12">
        <v>2</v>
      </c>
      <c r="F61" s="14">
        <v>70.98</v>
      </c>
      <c r="G61" s="14">
        <v>6489558.7699999996</v>
      </c>
      <c r="H61" s="14">
        <v>1761</v>
      </c>
      <c r="I61" s="14">
        <f t="shared" si="15"/>
        <v>3685.155462805224</v>
      </c>
      <c r="J61" s="14">
        <f t="shared" si="16"/>
        <v>261572.33474991482</v>
      </c>
      <c r="K61" s="14">
        <f t="shared" si="17"/>
        <v>4359.5389124985804</v>
      </c>
      <c r="L61" s="14">
        <f t="shared" si="18"/>
        <v>1569.434008499489</v>
      </c>
      <c r="M61" s="14">
        <f t="shared" si="19"/>
        <v>2354.1510127492334</v>
      </c>
      <c r="N61" s="14">
        <f t="shared" ref="N61:N66" si="28">J61*0.005</f>
        <v>1307.861673749574</v>
      </c>
      <c r="O61" s="14">
        <f t="shared" si="20"/>
        <v>9590.9856074968775</v>
      </c>
      <c r="P61" s="14">
        <f t="shared" si="21"/>
        <v>799.24880062473983</v>
      </c>
      <c r="Q61" s="16">
        <v>1.056</v>
      </c>
      <c r="R61" s="14">
        <f t="shared" si="22"/>
        <v>10128.080801516704</v>
      </c>
      <c r="S61" s="14">
        <f t="shared" si="23"/>
        <v>844.0067334597253</v>
      </c>
      <c r="T61" s="14">
        <f t="shared" si="24"/>
        <v>675.20538676778028</v>
      </c>
      <c r="U61" s="14">
        <v>2575</v>
      </c>
    </row>
    <row r="62" spans="1:21" x14ac:dyDescent="0.25">
      <c r="A62" s="18">
        <v>57</v>
      </c>
      <c r="B62" s="17" t="s">
        <v>6</v>
      </c>
      <c r="C62" s="17" t="s">
        <v>6</v>
      </c>
      <c r="D62" s="13" t="s">
        <v>22</v>
      </c>
      <c r="E62" s="12">
        <v>2</v>
      </c>
      <c r="F62" s="14">
        <v>72.94</v>
      </c>
      <c r="G62" s="14">
        <v>6489558.7699999996</v>
      </c>
      <c r="H62" s="14">
        <v>1761</v>
      </c>
      <c r="I62" s="14">
        <f t="shared" si="15"/>
        <v>3685.155462805224</v>
      </c>
      <c r="J62" s="14">
        <f t="shared" si="16"/>
        <v>268795.23945701303</v>
      </c>
      <c r="K62" s="14">
        <f t="shared" si="17"/>
        <v>4479.9206576168835</v>
      </c>
      <c r="L62" s="14">
        <f t="shared" si="18"/>
        <v>1612.7714367420781</v>
      </c>
      <c r="M62" s="14">
        <f t="shared" si="19"/>
        <v>2419.1571551131169</v>
      </c>
      <c r="N62" s="14">
        <f t="shared" si="28"/>
        <v>1343.9761972850652</v>
      </c>
      <c r="O62" s="14">
        <f t="shared" si="20"/>
        <v>9855.8254467571423</v>
      </c>
      <c r="P62" s="14">
        <f t="shared" si="21"/>
        <v>821.31878722976182</v>
      </c>
      <c r="Q62" s="16">
        <v>1.056</v>
      </c>
      <c r="R62" s="14">
        <f t="shared" si="22"/>
        <v>10407.751671775542</v>
      </c>
      <c r="S62" s="14">
        <f t="shared" si="23"/>
        <v>867.31263931462854</v>
      </c>
      <c r="T62" s="14">
        <f t="shared" si="24"/>
        <v>693.8501114517029</v>
      </c>
      <c r="U62" s="14">
        <v>2575</v>
      </c>
    </row>
    <row r="63" spans="1:21" x14ac:dyDescent="0.25">
      <c r="A63" s="18">
        <v>58</v>
      </c>
      <c r="B63" s="17" t="s">
        <v>6</v>
      </c>
      <c r="C63" s="17" t="s">
        <v>6</v>
      </c>
      <c r="D63" s="13" t="s">
        <v>21</v>
      </c>
      <c r="E63" s="12">
        <v>2</v>
      </c>
      <c r="F63" s="14">
        <v>101.64</v>
      </c>
      <c r="G63" s="14">
        <v>6489558.7699999996</v>
      </c>
      <c r="H63" s="14">
        <v>1761</v>
      </c>
      <c r="I63" s="14">
        <f t="shared" si="15"/>
        <v>3685.155462805224</v>
      </c>
      <c r="J63" s="14">
        <f t="shared" si="16"/>
        <v>374559.20123952295</v>
      </c>
      <c r="K63" s="14">
        <f t="shared" si="17"/>
        <v>6242.6533539920492</v>
      </c>
      <c r="L63" s="14">
        <f t="shared" si="18"/>
        <v>2247.3552074371378</v>
      </c>
      <c r="M63" s="14">
        <f t="shared" si="19"/>
        <v>3371.0328111557064</v>
      </c>
      <c r="N63" s="14">
        <f t="shared" si="28"/>
        <v>1872.7960061976148</v>
      </c>
      <c r="O63" s="14">
        <f t="shared" si="20"/>
        <v>13733.837378782509</v>
      </c>
      <c r="P63" s="14">
        <f t="shared" si="21"/>
        <v>1144.4864482318758</v>
      </c>
      <c r="Q63" s="16">
        <v>1.056</v>
      </c>
      <c r="R63" s="14">
        <f t="shared" si="22"/>
        <v>14502.93227199433</v>
      </c>
      <c r="S63" s="14">
        <f t="shared" si="23"/>
        <v>1208.5776893328609</v>
      </c>
      <c r="T63" s="14">
        <f t="shared" si="24"/>
        <v>966.86215146628876</v>
      </c>
      <c r="U63" s="14">
        <v>2575</v>
      </c>
    </row>
    <row r="64" spans="1:21" x14ac:dyDescent="0.25">
      <c r="A64" s="18">
        <v>59</v>
      </c>
      <c r="B64" s="17" t="s">
        <v>6</v>
      </c>
      <c r="C64" s="17" t="s">
        <v>6</v>
      </c>
      <c r="D64" s="13" t="s">
        <v>20</v>
      </c>
      <c r="E64" s="12">
        <v>2</v>
      </c>
      <c r="F64" s="14">
        <v>72.66</v>
      </c>
      <c r="G64" s="14">
        <v>6489558.7699999996</v>
      </c>
      <c r="H64" s="14">
        <v>1761</v>
      </c>
      <c r="I64" s="14">
        <f t="shared" si="15"/>
        <v>3685.155462805224</v>
      </c>
      <c r="J64" s="14">
        <f t="shared" si="16"/>
        <v>267763.39592742757</v>
      </c>
      <c r="K64" s="14">
        <f t="shared" si="17"/>
        <v>4462.7232654571262</v>
      </c>
      <c r="L64" s="14">
        <f t="shared" si="18"/>
        <v>1606.5803755645654</v>
      </c>
      <c r="M64" s="14">
        <f t="shared" si="19"/>
        <v>2409.870563346848</v>
      </c>
      <c r="N64" s="14">
        <f t="shared" si="28"/>
        <v>1338.8169796371378</v>
      </c>
      <c r="O64" s="14">
        <f t="shared" si="20"/>
        <v>9817.9911840056793</v>
      </c>
      <c r="P64" s="14">
        <f t="shared" si="21"/>
        <v>818.16593200047328</v>
      </c>
      <c r="Q64" s="16">
        <v>1.056</v>
      </c>
      <c r="R64" s="14">
        <f t="shared" si="22"/>
        <v>10367.798690309997</v>
      </c>
      <c r="S64" s="14">
        <f t="shared" si="23"/>
        <v>863.98322419249973</v>
      </c>
      <c r="T64" s="14">
        <f t="shared" si="24"/>
        <v>691.18657935399983</v>
      </c>
      <c r="U64" s="14">
        <v>2575</v>
      </c>
    </row>
    <row r="65" spans="1:21" x14ac:dyDescent="0.25">
      <c r="A65" s="18">
        <v>60</v>
      </c>
      <c r="B65" s="17" t="s">
        <v>6</v>
      </c>
      <c r="C65" s="17" t="s">
        <v>6</v>
      </c>
      <c r="D65" s="13" t="s">
        <v>19</v>
      </c>
      <c r="E65" s="12">
        <v>2</v>
      </c>
      <c r="F65" s="14">
        <v>70.7</v>
      </c>
      <c r="G65" s="14">
        <v>6489558.7699999996</v>
      </c>
      <c r="H65" s="14">
        <v>1761</v>
      </c>
      <c r="I65" s="14">
        <f t="shared" si="15"/>
        <v>3685.155462805224</v>
      </c>
      <c r="J65" s="14">
        <f t="shared" si="16"/>
        <v>260540.49122032934</v>
      </c>
      <c r="K65" s="14">
        <f t="shared" si="17"/>
        <v>4342.3415203388222</v>
      </c>
      <c r="L65" s="14">
        <f t="shared" si="18"/>
        <v>1563.2429473219761</v>
      </c>
      <c r="M65" s="14">
        <f t="shared" si="19"/>
        <v>2344.864420982964</v>
      </c>
      <c r="N65" s="14">
        <f t="shared" si="28"/>
        <v>1302.7024561016467</v>
      </c>
      <c r="O65" s="14">
        <f t="shared" si="20"/>
        <v>9553.151344745409</v>
      </c>
      <c r="P65" s="14">
        <f t="shared" si="21"/>
        <v>796.09594539545071</v>
      </c>
      <c r="Q65" s="16">
        <v>1.056</v>
      </c>
      <c r="R65" s="14">
        <f t="shared" si="22"/>
        <v>10088.127820051152</v>
      </c>
      <c r="S65" s="14">
        <f t="shared" si="23"/>
        <v>840.67731833759592</v>
      </c>
      <c r="T65" s="14">
        <f t="shared" si="24"/>
        <v>672.54185467007676</v>
      </c>
      <c r="U65" s="14">
        <v>2575</v>
      </c>
    </row>
    <row r="66" spans="1:21" x14ac:dyDescent="0.25">
      <c r="A66" s="18">
        <v>61</v>
      </c>
      <c r="B66" s="17" t="s">
        <v>6</v>
      </c>
      <c r="C66" s="17" t="s">
        <v>6</v>
      </c>
      <c r="D66" s="13" t="s">
        <v>18</v>
      </c>
      <c r="E66" s="12">
        <v>1</v>
      </c>
      <c r="F66" s="14">
        <v>61.68</v>
      </c>
      <c r="G66" s="14">
        <v>6489558.7699999996</v>
      </c>
      <c r="H66" s="14">
        <v>1761</v>
      </c>
      <c r="I66" s="14">
        <f t="shared" si="15"/>
        <v>3685.155462805224</v>
      </c>
      <c r="J66" s="14">
        <v>228037.7</v>
      </c>
      <c r="K66" s="14">
        <v>3800.63</v>
      </c>
      <c r="L66" s="14">
        <f t="shared" si="18"/>
        <v>1368.2262000000001</v>
      </c>
      <c r="M66" s="14">
        <f t="shared" si="19"/>
        <v>2052.3393000000001</v>
      </c>
      <c r="N66" s="14">
        <f t="shared" si="28"/>
        <v>1140.1885</v>
      </c>
      <c r="O66" s="14">
        <f t="shared" si="20"/>
        <v>8361.384</v>
      </c>
      <c r="P66" s="14">
        <f t="shared" si="21"/>
        <v>696.78200000000004</v>
      </c>
      <c r="Q66" s="16">
        <v>1.056</v>
      </c>
      <c r="R66" s="14">
        <f t="shared" si="22"/>
        <v>8829.6215040000006</v>
      </c>
      <c r="S66" s="14">
        <f t="shared" si="23"/>
        <v>735.80179200000009</v>
      </c>
      <c r="T66" s="14">
        <f t="shared" si="24"/>
        <v>588.64143360000014</v>
      </c>
      <c r="U66" s="14">
        <v>2575</v>
      </c>
    </row>
    <row r="67" spans="1:21" x14ac:dyDescent="0.25">
      <c r="A67" s="18">
        <v>62</v>
      </c>
      <c r="B67" s="17" t="s">
        <v>6</v>
      </c>
      <c r="C67" s="17" t="s">
        <v>6</v>
      </c>
      <c r="D67" s="13" t="s">
        <v>17</v>
      </c>
      <c r="E67" s="12">
        <v>2</v>
      </c>
      <c r="F67" s="14">
        <v>71.540000000000006</v>
      </c>
      <c r="G67" s="14">
        <v>6489558.7699999996</v>
      </c>
      <c r="H67" s="14">
        <v>1761</v>
      </c>
      <c r="I67" s="14">
        <f t="shared" si="15"/>
        <v>3685.155462805224</v>
      </c>
      <c r="J67" s="14">
        <f t="shared" ref="J67:J78" si="29">F67*I67</f>
        <v>263636.02180908574</v>
      </c>
      <c r="K67" s="14">
        <f t="shared" ref="K67:K76" si="30">J67/60</f>
        <v>4393.933696818096</v>
      </c>
      <c r="L67" s="14">
        <f t="shared" si="18"/>
        <v>1581.8161308545145</v>
      </c>
      <c r="M67" s="14">
        <f t="shared" si="19"/>
        <v>2372.7241962817716</v>
      </c>
      <c r="N67" s="14">
        <v>0</v>
      </c>
      <c r="O67" s="14">
        <f t="shared" si="20"/>
        <v>8348.4740239543826</v>
      </c>
      <c r="P67" s="14">
        <f t="shared" si="21"/>
        <v>695.70616866286525</v>
      </c>
      <c r="Q67" s="16">
        <v>1.056</v>
      </c>
      <c r="R67" s="14">
        <f t="shared" si="22"/>
        <v>8815.9885692958287</v>
      </c>
      <c r="S67" s="14">
        <f t="shared" si="23"/>
        <v>734.66571410798576</v>
      </c>
      <c r="T67" s="14">
        <f t="shared" si="24"/>
        <v>587.73257128638863</v>
      </c>
      <c r="U67" s="14">
        <v>2575</v>
      </c>
    </row>
    <row r="68" spans="1:21" x14ac:dyDescent="0.25">
      <c r="A68" s="18">
        <v>63</v>
      </c>
      <c r="B68" s="17" t="s">
        <v>6</v>
      </c>
      <c r="C68" s="17" t="s">
        <v>6</v>
      </c>
      <c r="D68" s="13" t="s">
        <v>16</v>
      </c>
      <c r="E68" s="12">
        <v>2</v>
      </c>
      <c r="F68" s="14">
        <v>73.08</v>
      </c>
      <c r="G68" s="14">
        <v>6489558.7699999996</v>
      </c>
      <c r="H68" s="14">
        <v>1761</v>
      </c>
      <c r="I68" s="14">
        <f t="shared" si="15"/>
        <v>3685.155462805224</v>
      </c>
      <c r="J68" s="14">
        <f t="shared" si="29"/>
        <v>269311.16122180579</v>
      </c>
      <c r="K68" s="14">
        <f t="shared" si="30"/>
        <v>4488.5193536967627</v>
      </c>
      <c r="L68" s="14">
        <f t="shared" si="18"/>
        <v>1615.8669673308348</v>
      </c>
      <c r="M68" s="14">
        <f t="shared" si="19"/>
        <v>2423.800450996252</v>
      </c>
      <c r="N68" s="14">
        <f t="shared" ref="N68:N71" si="31">J68*0.005</f>
        <v>1346.5558061090289</v>
      </c>
      <c r="O68" s="14">
        <f t="shared" si="20"/>
        <v>9874.7425781328784</v>
      </c>
      <c r="P68" s="14">
        <f t="shared" si="21"/>
        <v>822.8952148444065</v>
      </c>
      <c r="Q68" s="16">
        <v>1.056</v>
      </c>
      <c r="R68" s="14">
        <f t="shared" si="22"/>
        <v>10427.72816250832</v>
      </c>
      <c r="S68" s="14">
        <f t="shared" si="23"/>
        <v>868.97734687569334</v>
      </c>
      <c r="T68" s="14">
        <f t="shared" si="24"/>
        <v>695.18187750055472</v>
      </c>
      <c r="U68" s="14">
        <v>2575</v>
      </c>
    </row>
    <row r="69" spans="1:21" x14ac:dyDescent="0.25">
      <c r="A69" s="18">
        <v>64</v>
      </c>
      <c r="B69" s="17" t="s">
        <v>6</v>
      </c>
      <c r="C69" s="17" t="s">
        <v>6</v>
      </c>
      <c r="D69" s="13" t="s">
        <v>15</v>
      </c>
      <c r="E69" s="12">
        <v>1</v>
      </c>
      <c r="F69" s="14">
        <v>50.82</v>
      </c>
      <c r="G69" s="14">
        <v>6489558.7699999996</v>
      </c>
      <c r="H69" s="14">
        <v>1761</v>
      </c>
      <c r="I69" s="14">
        <f t="shared" si="15"/>
        <v>3685.155462805224</v>
      </c>
      <c r="J69" s="14">
        <f t="shared" si="29"/>
        <v>187279.60061976148</v>
      </c>
      <c r="K69" s="14">
        <f t="shared" si="30"/>
        <v>3121.3266769960246</v>
      </c>
      <c r="L69" s="14">
        <f t="shared" si="18"/>
        <v>1123.6776037185689</v>
      </c>
      <c r="M69" s="14">
        <f t="shared" si="19"/>
        <v>1685.5164055778532</v>
      </c>
      <c r="N69" s="14">
        <f t="shared" si="31"/>
        <v>936.39800309880741</v>
      </c>
      <c r="O69" s="14">
        <f t="shared" si="20"/>
        <v>6866.9186893912547</v>
      </c>
      <c r="P69" s="14">
        <f t="shared" si="21"/>
        <v>572.24322411593789</v>
      </c>
      <c r="Q69" s="16">
        <v>1.056</v>
      </c>
      <c r="R69" s="14">
        <f t="shared" si="22"/>
        <v>7251.4661359971651</v>
      </c>
      <c r="S69" s="14">
        <f t="shared" si="23"/>
        <v>604.28884466643046</v>
      </c>
      <c r="T69" s="14">
        <f t="shared" si="24"/>
        <v>483.43107573314438</v>
      </c>
      <c r="U69" s="14">
        <v>2575</v>
      </c>
    </row>
    <row r="70" spans="1:21" x14ac:dyDescent="0.25">
      <c r="A70" s="18">
        <v>65</v>
      </c>
      <c r="B70" s="17" t="s">
        <v>6</v>
      </c>
      <c r="C70" s="17" t="s">
        <v>6</v>
      </c>
      <c r="D70" s="13" t="s">
        <v>14</v>
      </c>
      <c r="E70" s="12">
        <v>1</v>
      </c>
      <c r="F70" s="14">
        <v>50.4</v>
      </c>
      <c r="G70" s="14">
        <v>6489558.7699999996</v>
      </c>
      <c r="H70" s="14">
        <v>1761</v>
      </c>
      <c r="I70" s="14">
        <f t="shared" ref="I70:I78" si="32">G70/H70</f>
        <v>3685.155462805224</v>
      </c>
      <c r="J70" s="14">
        <f t="shared" si="29"/>
        <v>185731.83532538329</v>
      </c>
      <c r="K70" s="14">
        <f t="shared" si="30"/>
        <v>3095.5305887563882</v>
      </c>
      <c r="L70" s="14">
        <f t="shared" ref="L70:L76" si="33">J70*0.006</f>
        <v>1114.3910119522998</v>
      </c>
      <c r="M70" s="14">
        <f t="shared" ref="M70:M76" si="34">J70*0.009</f>
        <v>1671.5865179284494</v>
      </c>
      <c r="N70" s="14">
        <f t="shared" si="31"/>
        <v>928.65917662691652</v>
      </c>
      <c r="O70" s="14">
        <f t="shared" ref="O70:O78" si="35">K70+L70+M70+N70</f>
        <v>6810.1672952640538</v>
      </c>
      <c r="P70" s="14">
        <f t="shared" ref="P70:P78" si="36">O70/12</f>
        <v>567.51394127200444</v>
      </c>
      <c r="Q70" s="16">
        <v>1.056</v>
      </c>
      <c r="R70" s="14">
        <f t="shared" ref="R70:R78" si="37">O70*Q70</f>
        <v>7191.5366637988409</v>
      </c>
      <c r="S70" s="14">
        <f t="shared" ref="S70:S78" si="38">R70/12</f>
        <v>599.29472198323674</v>
      </c>
      <c r="T70" s="14">
        <f t="shared" ref="T70:T78" si="39">S70*0.8</f>
        <v>479.43577758658944</v>
      </c>
      <c r="U70" s="14">
        <v>2575</v>
      </c>
    </row>
    <row r="71" spans="1:21" x14ac:dyDescent="0.25">
      <c r="A71" s="18">
        <v>66</v>
      </c>
      <c r="B71" s="17" t="s">
        <v>6</v>
      </c>
      <c r="C71" s="17" t="s">
        <v>6</v>
      </c>
      <c r="D71" s="13" t="s">
        <v>13</v>
      </c>
      <c r="E71" s="12">
        <v>2</v>
      </c>
      <c r="F71" s="14">
        <v>72.8</v>
      </c>
      <c r="G71" s="14">
        <v>6489558.7699999996</v>
      </c>
      <c r="H71" s="14">
        <v>1761</v>
      </c>
      <c r="I71" s="14">
        <f t="shared" si="32"/>
        <v>3685.155462805224</v>
      </c>
      <c r="J71" s="14">
        <f t="shared" si="29"/>
        <v>268279.31769222033</v>
      </c>
      <c r="K71" s="14">
        <f t="shared" si="30"/>
        <v>4471.3219615370053</v>
      </c>
      <c r="L71" s="14">
        <f t="shared" si="33"/>
        <v>1609.6759061533221</v>
      </c>
      <c r="M71" s="14">
        <f t="shared" si="34"/>
        <v>2414.5138592299827</v>
      </c>
      <c r="N71" s="14">
        <f t="shared" si="31"/>
        <v>1341.3965884611016</v>
      </c>
      <c r="O71" s="14">
        <f t="shared" si="35"/>
        <v>9836.9083153814136</v>
      </c>
      <c r="P71" s="14">
        <f t="shared" si="36"/>
        <v>819.74235961511783</v>
      </c>
      <c r="Q71" s="16">
        <v>1.056</v>
      </c>
      <c r="R71" s="14">
        <f t="shared" si="37"/>
        <v>10387.775181042773</v>
      </c>
      <c r="S71" s="14">
        <f t="shared" si="38"/>
        <v>865.64793175356442</v>
      </c>
      <c r="T71" s="14">
        <f t="shared" si="39"/>
        <v>692.51834540285154</v>
      </c>
      <c r="U71" s="14">
        <v>2575</v>
      </c>
    </row>
    <row r="72" spans="1:21" x14ac:dyDescent="0.25">
      <c r="A72" s="18">
        <v>67</v>
      </c>
      <c r="B72" s="17" t="s">
        <v>6</v>
      </c>
      <c r="C72" s="17" t="s">
        <v>6</v>
      </c>
      <c r="D72" s="13" t="s">
        <v>12</v>
      </c>
      <c r="E72" s="12">
        <v>2</v>
      </c>
      <c r="F72" s="14">
        <v>71.12</v>
      </c>
      <c r="G72" s="14">
        <v>6489558.7699999996</v>
      </c>
      <c r="H72" s="14">
        <v>1761</v>
      </c>
      <c r="I72" s="14">
        <f t="shared" si="32"/>
        <v>3685.155462805224</v>
      </c>
      <c r="J72" s="14">
        <f t="shared" si="29"/>
        <v>262088.25651470755</v>
      </c>
      <c r="K72" s="14">
        <f t="shared" si="30"/>
        <v>4368.1376085784595</v>
      </c>
      <c r="L72" s="14">
        <f t="shared" si="33"/>
        <v>1572.5295390882454</v>
      </c>
      <c r="M72" s="14">
        <f t="shared" si="34"/>
        <v>2358.7943086323676</v>
      </c>
      <c r="N72" s="14">
        <v>0</v>
      </c>
      <c r="O72" s="14">
        <f t="shared" si="35"/>
        <v>8299.4614562990719</v>
      </c>
      <c r="P72" s="14">
        <f t="shared" si="36"/>
        <v>691.62178802492269</v>
      </c>
      <c r="Q72" s="16">
        <v>1.056</v>
      </c>
      <c r="R72" s="14">
        <f t="shared" si="37"/>
        <v>8764.2312978518203</v>
      </c>
      <c r="S72" s="14">
        <f t="shared" si="38"/>
        <v>730.35260815431832</v>
      </c>
      <c r="T72" s="14">
        <f t="shared" si="39"/>
        <v>584.28208652345472</v>
      </c>
      <c r="U72" s="14">
        <v>2575</v>
      </c>
    </row>
    <row r="73" spans="1:21" x14ac:dyDescent="0.25">
      <c r="A73" s="18">
        <v>68</v>
      </c>
      <c r="B73" s="17" t="s">
        <v>6</v>
      </c>
      <c r="C73" s="17" t="s">
        <v>6</v>
      </c>
      <c r="D73" s="13" t="s">
        <v>11</v>
      </c>
      <c r="E73" s="12">
        <v>1</v>
      </c>
      <c r="F73" s="14">
        <v>58.66</v>
      </c>
      <c r="G73" s="14">
        <v>6489558.7699999996</v>
      </c>
      <c r="H73" s="14">
        <v>1761</v>
      </c>
      <c r="I73" s="14">
        <f t="shared" si="32"/>
        <v>3685.155462805224</v>
      </c>
      <c r="J73" s="14">
        <f t="shared" si="29"/>
        <v>216171.21944815444</v>
      </c>
      <c r="K73" s="14">
        <f t="shared" si="30"/>
        <v>3602.8536574692407</v>
      </c>
      <c r="L73" s="14">
        <f t="shared" si="33"/>
        <v>1297.0273166889267</v>
      </c>
      <c r="M73" s="14">
        <f t="shared" si="34"/>
        <v>1945.5409750333899</v>
      </c>
      <c r="N73" s="14">
        <v>0</v>
      </c>
      <c r="O73" s="14">
        <f t="shared" si="35"/>
        <v>6845.4219491915574</v>
      </c>
      <c r="P73" s="14">
        <f t="shared" si="36"/>
        <v>570.45182909929645</v>
      </c>
      <c r="Q73" s="16">
        <v>1.056</v>
      </c>
      <c r="R73" s="14">
        <f t="shared" si="37"/>
        <v>7228.7655783462851</v>
      </c>
      <c r="S73" s="14">
        <f t="shared" si="38"/>
        <v>602.39713152885713</v>
      </c>
      <c r="T73" s="14">
        <f t="shared" si="39"/>
        <v>481.9177052230857</v>
      </c>
      <c r="U73" s="14">
        <v>2575</v>
      </c>
    </row>
    <row r="74" spans="1:21" x14ac:dyDescent="0.25">
      <c r="A74" s="18">
        <v>69</v>
      </c>
      <c r="B74" s="17" t="s">
        <v>6</v>
      </c>
      <c r="C74" s="17" t="s">
        <v>6</v>
      </c>
      <c r="D74" s="13" t="s">
        <v>10</v>
      </c>
      <c r="E74" s="12">
        <v>1</v>
      </c>
      <c r="F74" s="14">
        <v>52.64</v>
      </c>
      <c r="G74" s="14">
        <v>6489558.7699999996</v>
      </c>
      <c r="H74" s="14">
        <v>1761</v>
      </c>
      <c r="I74" s="14">
        <f t="shared" si="32"/>
        <v>3685.155462805224</v>
      </c>
      <c r="J74" s="14">
        <f t="shared" si="29"/>
        <v>193986.58356206698</v>
      </c>
      <c r="K74" s="14">
        <f t="shared" si="30"/>
        <v>3233.1097260344495</v>
      </c>
      <c r="L74" s="14">
        <f t="shared" si="33"/>
        <v>1163.919501372402</v>
      </c>
      <c r="M74" s="14">
        <f t="shared" si="34"/>
        <v>1745.8792520586028</v>
      </c>
      <c r="N74" s="14">
        <f>J74*0.005</f>
        <v>969.93291781033497</v>
      </c>
      <c r="O74" s="14">
        <f t="shared" si="35"/>
        <v>7112.8413972757899</v>
      </c>
      <c r="P74" s="14">
        <f t="shared" si="36"/>
        <v>592.73678310631578</v>
      </c>
      <c r="Q74" s="16">
        <v>1.056</v>
      </c>
      <c r="R74" s="14">
        <f t="shared" si="37"/>
        <v>7511.1605155232346</v>
      </c>
      <c r="S74" s="14">
        <f t="shared" si="38"/>
        <v>625.93004296026959</v>
      </c>
      <c r="T74" s="14">
        <f t="shared" si="39"/>
        <v>500.74403436821569</v>
      </c>
      <c r="U74" s="14">
        <v>2575</v>
      </c>
    </row>
    <row r="75" spans="1:21" x14ac:dyDescent="0.25">
      <c r="A75" s="18">
        <v>70</v>
      </c>
      <c r="B75" s="17" t="s">
        <v>6</v>
      </c>
      <c r="C75" s="17" t="s">
        <v>6</v>
      </c>
      <c r="D75" s="13" t="s">
        <v>9</v>
      </c>
      <c r="E75" s="12">
        <v>1</v>
      </c>
      <c r="F75" s="14">
        <v>54.04</v>
      </c>
      <c r="G75" s="14">
        <v>6489558.7699999996</v>
      </c>
      <c r="H75" s="14">
        <v>1761</v>
      </c>
      <c r="I75" s="14">
        <f t="shared" si="32"/>
        <v>3685.155462805224</v>
      </c>
      <c r="J75" s="14">
        <f t="shared" si="29"/>
        <v>199145.8012099943</v>
      </c>
      <c r="K75" s="14">
        <f t="shared" si="30"/>
        <v>3319.0966868332384</v>
      </c>
      <c r="L75" s="14">
        <f t="shared" si="33"/>
        <v>1194.8748072599658</v>
      </c>
      <c r="M75" s="14">
        <f t="shared" si="34"/>
        <v>1792.3122108899486</v>
      </c>
      <c r="N75" s="14">
        <v>0</v>
      </c>
      <c r="O75" s="14">
        <f t="shared" si="35"/>
        <v>6306.2837049831533</v>
      </c>
      <c r="P75" s="14">
        <f t="shared" si="36"/>
        <v>525.52364208192944</v>
      </c>
      <c r="Q75" s="16">
        <v>1.056</v>
      </c>
      <c r="R75" s="14">
        <f t="shared" si="37"/>
        <v>6659.4355924622105</v>
      </c>
      <c r="S75" s="14">
        <f t="shared" si="38"/>
        <v>554.9529660385175</v>
      </c>
      <c r="T75" s="14">
        <f t="shared" si="39"/>
        <v>443.96237283081405</v>
      </c>
      <c r="U75" s="14">
        <v>2575</v>
      </c>
    </row>
    <row r="76" spans="1:21" x14ac:dyDescent="0.25">
      <c r="A76" s="18">
        <v>71</v>
      </c>
      <c r="B76" s="17" t="s">
        <v>6</v>
      </c>
      <c r="C76" s="17" t="s">
        <v>6</v>
      </c>
      <c r="D76" s="13" t="s">
        <v>8</v>
      </c>
      <c r="E76" s="12">
        <v>2</v>
      </c>
      <c r="F76" s="14">
        <v>99.12</v>
      </c>
      <c r="G76" s="14">
        <v>6489558.7699999996</v>
      </c>
      <c r="H76" s="14">
        <v>1761</v>
      </c>
      <c r="I76" s="14">
        <f t="shared" si="32"/>
        <v>3685.155462805224</v>
      </c>
      <c r="J76" s="14">
        <f t="shared" si="29"/>
        <v>365272.60947325383</v>
      </c>
      <c r="K76" s="14">
        <f t="shared" si="30"/>
        <v>6087.8768245542306</v>
      </c>
      <c r="L76" s="14">
        <f t="shared" si="33"/>
        <v>2191.6356568395231</v>
      </c>
      <c r="M76" s="14">
        <f t="shared" si="34"/>
        <v>3287.4534852592842</v>
      </c>
      <c r="N76" s="14">
        <f t="shared" ref="N76" si="40">J76*0.005</f>
        <v>1826.3630473662693</v>
      </c>
      <c r="O76" s="14">
        <f t="shared" si="35"/>
        <v>13393.329014019308</v>
      </c>
      <c r="P76" s="14">
        <f t="shared" si="36"/>
        <v>1116.1107511682756</v>
      </c>
      <c r="Q76" s="16">
        <v>1.056</v>
      </c>
      <c r="R76" s="14">
        <f t="shared" si="37"/>
        <v>14143.35543880439</v>
      </c>
      <c r="S76" s="14">
        <f t="shared" si="38"/>
        <v>1178.6129532336993</v>
      </c>
      <c r="T76" s="14">
        <f t="shared" si="39"/>
        <v>942.89036258695944</v>
      </c>
      <c r="U76" s="14">
        <v>2575</v>
      </c>
    </row>
    <row r="77" spans="1:21" x14ac:dyDescent="0.25">
      <c r="A77" s="18">
        <v>72</v>
      </c>
      <c r="B77" s="17" t="s">
        <v>6</v>
      </c>
      <c r="C77" s="17" t="s">
        <v>6</v>
      </c>
      <c r="D77" s="13" t="s">
        <v>7</v>
      </c>
      <c r="E77" s="12">
        <v>1</v>
      </c>
      <c r="F77" s="14">
        <v>54.46</v>
      </c>
      <c r="G77" s="14">
        <v>6489558.7699999996</v>
      </c>
      <c r="H77" s="14">
        <v>1761</v>
      </c>
      <c r="I77" s="14">
        <f t="shared" si="32"/>
        <v>3685.155462805224</v>
      </c>
      <c r="J77" s="14">
        <f t="shared" si="29"/>
        <v>200693.56650437252</v>
      </c>
      <c r="K77" s="14">
        <v>3347.35</v>
      </c>
      <c r="L77" s="14">
        <v>1205.05</v>
      </c>
      <c r="M77" s="14">
        <v>1807.57</v>
      </c>
      <c r="N77" s="14">
        <v>1004.21</v>
      </c>
      <c r="O77" s="14">
        <f t="shared" si="35"/>
        <v>7364.1799999999994</v>
      </c>
      <c r="P77" s="14">
        <f t="shared" si="36"/>
        <v>613.68166666666662</v>
      </c>
      <c r="Q77" s="16">
        <v>1.056</v>
      </c>
      <c r="R77" s="14">
        <f t="shared" si="37"/>
        <v>7776.5740799999994</v>
      </c>
      <c r="S77" s="14">
        <f t="shared" si="38"/>
        <v>648.04783999999995</v>
      </c>
      <c r="T77" s="14">
        <f t="shared" si="39"/>
        <v>518.43827199999998</v>
      </c>
      <c r="U77" s="14">
        <v>2575</v>
      </c>
    </row>
    <row r="78" spans="1:21" x14ac:dyDescent="0.25">
      <c r="A78" s="18">
        <v>73</v>
      </c>
      <c r="B78" s="17" t="s">
        <v>6</v>
      </c>
      <c r="C78" s="17" t="s">
        <v>6</v>
      </c>
      <c r="D78" s="13" t="s">
        <v>5</v>
      </c>
      <c r="E78" s="12">
        <v>1</v>
      </c>
      <c r="F78" s="14">
        <v>53.2</v>
      </c>
      <c r="G78" s="14">
        <v>6489558.7699999996</v>
      </c>
      <c r="H78" s="14">
        <v>1761</v>
      </c>
      <c r="I78" s="14">
        <f t="shared" si="32"/>
        <v>3685.155462805224</v>
      </c>
      <c r="J78" s="14">
        <f t="shared" si="29"/>
        <v>196050.27062123793</v>
      </c>
      <c r="K78" s="14">
        <f>J78/60</f>
        <v>3267.5045103539655</v>
      </c>
      <c r="L78" s="14">
        <f>J78*0.006</f>
        <v>1176.3016237274276</v>
      </c>
      <c r="M78" s="14">
        <f>J78*0.009</f>
        <v>1764.4524355911412</v>
      </c>
      <c r="N78" s="14">
        <v>0</v>
      </c>
      <c r="O78" s="14">
        <f t="shared" si="35"/>
        <v>6208.2585696725346</v>
      </c>
      <c r="P78" s="14">
        <f t="shared" si="36"/>
        <v>517.35488080604455</v>
      </c>
      <c r="Q78" s="16">
        <v>1.056</v>
      </c>
      <c r="R78" s="14">
        <f t="shared" si="37"/>
        <v>6555.9210495741972</v>
      </c>
      <c r="S78" s="14">
        <f t="shared" si="38"/>
        <v>546.32675413118307</v>
      </c>
      <c r="T78" s="14">
        <f t="shared" si="39"/>
        <v>437.06140330494645</v>
      </c>
      <c r="U78" s="14">
        <v>2575</v>
      </c>
    </row>
    <row r="79" spans="1:21" x14ac:dyDescent="0.25">
      <c r="A79" s="36" t="s">
        <v>4</v>
      </c>
      <c r="B79" s="36"/>
      <c r="C79" s="36"/>
      <c r="D79" s="36"/>
      <c r="E79" s="15">
        <v>72</v>
      </c>
      <c r="F79" s="12"/>
      <c r="G79" s="14"/>
      <c r="H79" s="14"/>
      <c r="I79" s="12"/>
      <c r="J79" s="12"/>
      <c r="K79" s="12"/>
      <c r="L79" s="12"/>
      <c r="M79" s="12"/>
      <c r="N79" s="12"/>
      <c r="O79" s="12"/>
      <c r="P79" s="12"/>
      <c r="Q79" s="13"/>
      <c r="R79" s="12"/>
      <c r="S79" s="12"/>
      <c r="T79" s="12"/>
      <c r="U79" s="11"/>
    </row>
    <row r="80" spans="1:21" x14ac:dyDescent="0.25">
      <c r="A80" s="10"/>
      <c r="B80" s="7"/>
      <c r="C80" s="7"/>
      <c r="D80" s="6"/>
      <c r="E80" s="9"/>
      <c r="F80" s="6"/>
      <c r="G80" s="8"/>
      <c r="H80" s="8"/>
      <c r="I80" s="7"/>
      <c r="J80" s="7"/>
      <c r="K80" s="6"/>
      <c r="L80" s="6"/>
      <c r="M80" s="7"/>
      <c r="N80" s="7"/>
      <c r="O80" s="5"/>
      <c r="P80" s="5"/>
      <c r="Q80" s="6"/>
      <c r="R80" s="5"/>
      <c r="S80" s="5"/>
      <c r="T80" s="5"/>
      <c r="U80" s="5"/>
    </row>
    <row r="81" spans="1:21" x14ac:dyDescent="0.25">
      <c r="A81" s="10"/>
      <c r="B81" s="7"/>
      <c r="C81" s="7"/>
      <c r="D81" s="6"/>
      <c r="E81" s="9" t="s">
        <v>3</v>
      </c>
      <c r="F81" s="6"/>
      <c r="G81" s="8"/>
      <c r="H81" s="8"/>
      <c r="I81" s="7"/>
      <c r="J81" s="7"/>
      <c r="K81" s="6"/>
      <c r="L81" s="6"/>
      <c r="M81" s="7" t="s">
        <v>2</v>
      </c>
      <c r="N81" s="7"/>
      <c r="O81" s="5"/>
      <c r="P81" s="5" t="s">
        <v>106</v>
      </c>
      <c r="Q81" s="6"/>
      <c r="R81" s="5"/>
      <c r="S81" s="5"/>
      <c r="T81" s="5"/>
      <c r="U81" s="5"/>
    </row>
    <row r="82" spans="1:21" x14ac:dyDescent="0.25">
      <c r="A82" s="10"/>
      <c r="B82" s="7"/>
      <c r="C82" s="7"/>
      <c r="D82" s="6"/>
      <c r="E82" s="9" t="s">
        <v>1</v>
      </c>
      <c r="F82" s="6"/>
      <c r="G82" s="8"/>
      <c r="H82" s="8"/>
      <c r="I82" s="7"/>
      <c r="J82" s="7"/>
      <c r="K82" s="6"/>
      <c r="L82" s="6"/>
      <c r="M82" s="7" t="s">
        <v>0</v>
      </c>
      <c r="N82" s="7"/>
      <c r="O82" s="5"/>
      <c r="P82" s="5" t="s">
        <v>107</v>
      </c>
      <c r="Q82" s="6"/>
      <c r="R82" s="5"/>
      <c r="S82" s="5"/>
      <c r="T82" s="5"/>
      <c r="U82" s="5"/>
    </row>
    <row r="83" spans="1:21" x14ac:dyDescent="0.25">
      <c r="G83" s="4"/>
      <c r="H83" s="4"/>
    </row>
  </sheetData>
  <mergeCells count="22">
    <mergeCell ref="E3:E4"/>
    <mergeCell ref="S3:S4"/>
    <mergeCell ref="T3:T4"/>
    <mergeCell ref="U3:U4"/>
    <mergeCell ref="Q3:Q4"/>
    <mergeCell ref="R3:R4"/>
    <mergeCell ref="A79:D79"/>
    <mergeCell ref="M3:M4"/>
    <mergeCell ref="N3:N4"/>
    <mergeCell ref="O3:O4"/>
    <mergeCell ref="P3:P4"/>
    <mergeCell ref="K3:K4"/>
    <mergeCell ref="L3:L4"/>
    <mergeCell ref="F3:F4"/>
    <mergeCell ref="G3:G4"/>
    <mergeCell ref="H3:H4"/>
    <mergeCell ref="I3:I4"/>
    <mergeCell ref="J3:J4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 la HCL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Csilla Cimpan</dc:creator>
  <cp:lastModifiedBy>Loredana Giurgiu</cp:lastModifiedBy>
  <cp:lastPrinted>2025-02-24T06:41:12Z</cp:lastPrinted>
  <dcterms:created xsi:type="dcterms:W3CDTF">2025-02-20T06:40:19Z</dcterms:created>
  <dcterms:modified xsi:type="dcterms:W3CDTF">2025-03-06T07:40:03Z</dcterms:modified>
</cp:coreProperties>
</file>