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13_ncr:1_{0DAFDF21-F450-4B1C-8DC6-476CAD893BF5}" xr6:coauthVersionLast="47" xr6:coauthVersionMax="47" xr10:uidLastSave="{00000000-0000-0000-0000-000000000000}"/>
  <bookViews>
    <workbookView xWindow="-120" yWindow="-120" windowWidth="29040" windowHeight="15840" activeTab="1" xr2:uid="{00000000-000D-0000-FFFF-FFFF00000000}"/>
  </bookViews>
  <sheets>
    <sheet name="VENITURI" sheetId="2" r:id="rId1"/>
    <sheet name="CHELTUIELI" sheetId="3" r:id="rId2"/>
  </sheets>
  <definedNames>
    <definedName name="_xlnm.Database" localSheetId="1">#REF!</definedName>
    <definedName name="_xlnm.Database" localSheetId="0">#REF!</definedName>
    <definedName name="_xlnm.Database">#REF!</definedName>
    <definedName name="_xlnm.Print_Titles" localSheetId="1">CHELTUIELI!$8:$8</definedName>
    <definedName name="_xlnm.Print_Titles" localSheetId="0">VENITURI!$9:$9</definedName>
  </definedNames>
  <calcPr calcId="181029"/>
</workbook>
</file>

<file path=xl/calcChain.xml><?xml version="1.0" encoding="utf-8"?>
<calcChain xmlns="http://schemas.openxmlformats.org/spreadsheetml/2006/main">
  <c r="D59" i="3" l="1"/>
  <c r="C59" i="3"/>
  <c r="C52" i="3"/>
  <c r="C45" i="3"/>
  <c r="C31" i="3"/>
  <c r="D45" i="3"/>
  <c r="D44" i="3" s="1"/>
  <c r="C49" i="3"/>
  <c r="C44" i="3" l="1"/>
  <c r="E545" i="2"/>
  <c r="E544" i="2" s="1"/>
  <c r="E543" i="2" s="1"/>
  <c r="E542" i="2" s="1"/>
  <c r="D545" i="2"/>
  <c r="C30" i="3" l="1"/>
  <c r="D31" i="3"/>
  <c r="D30" i="3" s="1"/>
  <c r="E108" i="2" l="1"/>
  <c r="E45" i="2" l="1"/>
  <c r="D108" i="2" l="1"/>
  <c r="E93" i="2" l="1"/>
  <c r="D93" i="2"/>
  <c r="D99" i="2"/>
  <c r="D95" i="2"/>
  <c r="D89" i="2"/>
  <c r="E86" i="2"/>
  <c r="E85" i="2" s="1"/>
  <c r="E84" i="2" s="1"/>
  <c r="D86" i="2"/>
  <c r="D85" i="2" s="1"/>
  <c r="D84" i="2" s="1"/>
  <c r="E81" i="2"/>
  <c r="E80" i="2" s="1"/>
  <c r="D81" i="2"/>
  <c r="D80" i="2" s="1"/>
  <c r="E78" i="2"/>
  <c r="D78" i="2"/>
  <c r="E76" i="2"/>
  <c r="E75" i="2" s="1"/>
  <c r="D76" i="2"/>
  <c r="D75" i="2" s="1"/>
  <c r="D64" i="2"/>
  <c r="E63" i="2"/>
  <c r="D63" i="2"/>
  <c r="D60" i="2"/>
  <c r="D58" i="2"/>
  <c r="D57" i="2" s="1"/>
  <c r="E52" i="2"/>
  <c r="D52" i="2"/>
  <c r="D49" i="2"/>
  <c r="D47" i="2" s="1"/>
  <c r="D45" i="2"/>
  <c r="D43" i="2"/>
  <c r="E28" i="2"/>
  <c r="E27" i="2" s="1"/>
  <c r="D28" i="2"/>
  <c r="D27" i="2" s="1"/>
  <c r="E25" i="2"/>
  <c r="D25" i="2"/>
  <c r="E20" i="2"/>
  <c r="D20" i="2"/>
  <c r="E18" i="2"/>
  <c r="D18" i="2"/>
  <c r="D19" i="3"/>
  <c r="C19" i="3"/>
  <c r="D15" i="3"/>
  <c r="C15" i="3"/>
  <c r="C14" i="3" l="1"/>
  <c r="C13" i="3" s="1"/>
  <c r="D14" i="3"/>
  <c r="D13" i="3" s="1"/>
  <c r="D56" i="2"/>
  <c r="D15" i="2" s="1"/>
  <c r="E15" i="2"/>
  <c r="D71" i="2"/>
  <c r="D74" i="2"/>
  <c r="D73" i="2" s="1"/>
  <c r="D72" i="2" s="1"/>
  <c r="D17" i="2"/>
  <c r="D16" i="2" s="1"/>
  <c r="E74" i="2"/>
  <c r="E73" i="2" s="1"/>
  <c r="E72" i="2" s="1"/>
  <c r="E71" i="2"/>
  <c r="E17" i="2"/>
  <c r="E16" i="2" s="1"/>
  <c r="D14" i="2" l="1"/>
  <c r="E14" i="2"/>
  <c r="C28" i="3" l="1"/>
  <c r="E291" i="2"/>
  <c r="E290" i="2" s="1"/>
  <c r="E289" i="2" s="1"/>
  <c r="E288" i="2" s="1"/>
  <c r="D291" i="2"/>
  <c r="D290" i="2" s="1"/>
  <c r="D289" i="2" s="1"/>
  <c r="D288" i="2" s="1"/>
  <c r="D300" i="2"/>
  <c r="E300" i="2"/>
  <c r="D302" i="2"/>
  <c r="E302" i="2"/>
  <c r="D307" i="2"/>
  <c r="E307" i="2"/>
  <c r="D310" i="2"/>
  <c r="E310" i="2"/>
  <c r="E309" i="2" s="1"/>
  <c r="D299" i="2" l="1"/>
  <c r="D298" i="2" s="1"/>
  <c r="E299" i="2"/>
  <c r="E298" i="2" s="1"/>
  <c r="E599" i="2" l="1"/>
  <c r="E561" i="2"/>
  <c r="D599" i="2"/>
  <c r="D596" i="2"/>
  <c r="D593" i="2"/>
  <c r="D591" i="2"/>
  <c r="D590" i="2" s="1"/>
  <c r="E585" i="2"/>
  <c r="D585" i="2"/>
  <c r="D582" i="2"/>
  <c r="D580" i="2" s="1"/>
  <c r="D578" i="2"/>
  <c r="D576" i="2"/>
  <c r="D561" i="2"/>
  <c r="D558" i="2"/>
  <c r="D553" i="2"/>
  <c r="D551" i="2"/>
  <c r="D589" i="2" l="1"/>
  <c r="E560" i="2"/>
  <c r="E548" i="2" s="1"/>
  <c r="D550" i="2"/>
  <c r="D549" i="2" s="1"/>
  <c r="D544" i="2" s="1"/>
  <c r="D543" i="2" s="1"/>
  <c r="D542" i="2" s="1"/>
  <c r="D560" i="2"/>
  <c r="D548" i="2" l="1"/>
  <c r="E334" i="2"/>
  <c r="D42" i="3" l="1"/>
  <c r="C38" i="3" l="1"/>
  <c r="D38" i="3"/>
  <c r="D63" i="3" l="1"/>
  <c r="D55" i="3"/>
  <c r="D52" i="3"/>
  <c r="D28" i="3"/>
  <c r="D24" i="3"/>
  <c r="E345" i="2"/>
  <c r="E297" i="2" s="1"/>
  <c r="E375" i="2"/>
  <c r="E537" i="2"/>
  <c r="E523" i="2"/>
  <c r="E499" i="2"/>
  <c r="E796" i="2"/>
  <c r="E795" i="2" s="1"/>
  <c r="E798" i="2"/>
  <c r="E739" i="2"/>
  <c r="E745" i="2"/>
  <c r="E748" i="2"/>
  <c r="E763" i="2"/>
  <c r="E765" i="2"/>
  <c r="E769" i="2"/>
  <c r="E767" i="2" s="1"/>
  <c r="E772" i="2"/>
  <c r="E112" i="2"/>
  <c r="E127" i="2"/>
  <c r="E129" i="2"/>
  <c r="E133" i="2"/>
  <c r="E131" i="2" s="1"/>
  <c r="E136" i="2"/>
  <c r="E142" i="2"/>
  <c r="E141" i="2" s="1"/>
  <c r="E144" i="2"/>
  <c r="E149" i="2"/>
  <c r="E152" i="2"/>
  <c r="E159" i="2"/>
  <c r="E158" i="2" s="1"/>
  <c r="E161" i="2"/>
  <c r="E157" i="2" s="1"/>
  <c r="D10" i="3" l="1"/>
  <c r="D11" i="3"/>
  <c r="D23" i="3"/>
  <c r="D22" i="3" s="1"/>
  <c r="E140" i="2"/>
  <c r="E148" i="2"/>
  <c r="E147" i="2" s="1"/>
  <c r="E794" i="2"/>
  <c r="E793" i="2" s="1"/>
  <c r="E498" i="2"/>
  <c r="E486" i="2" s="1"/>
  <c r="E485" i="2" s="1"/>
  <c r="E111" i="2"/>
  <c r="E107" i="2" s="1"/>
  <c r="E106" i="2" s="1"/>
  <c r="D37" i="3"/>
  <c r="D51" i="3"/>
  <c r="D58" i="3"/>
  <c r="E738" i="2"/>
  <c r="E747" i="2"/>
  <c r="D36" i="3" l="1"/>
  <c r="D9" i="3" s="1"/>
  <c r="E737" i="2"/>
  <c r="E736" i="2" s="1"/>
  <c r="D345" i="2"/>
  <c r="E11" i="2" l="1"/>
  <c r="C63" i="3"/>
  <c r="C55" i="3"/>
  <c r="C42" i="3"/>
  <c r="C11" i="3" l="1"/>
  <c r="C24" i="3"/>
  <c r="C10" i="3" s="1"/>
  <c r="C51" i="3"/>
  <c r="C58" i="3"/>
  <c r="C37" i="3"/>
  <c r="C23" i="3" l="1"/>
  <c r="C22" i="3" s="1"/>
  <c r="C36" i="3"/>
  <c r="C9" i="3" l="1"/>
  <c r="D798" i="2"/>
  <c r="D796" i="2"/>
  <c r="D795" i="2" s="1"/>
  <c r="D788" i="2"/>
  <c r="D785" i="2"/>
  <c r="D780" i="2"/>
  <c r="D778" i="2"/>
  <c r="D777" i="2" s="1"/>
  <c r="D772" i="2"/>
  <c r="D769" i="2"/>
  <c r="D767" i="2" s="1"/>
  <c r="D765" i="2"/>
  <c r="D763" i="2"/>
  <c r="D748" i="2"/>
  <c r="D745" i="2"/>
  <c r="D739" i="2"/>
  <c r="E731" i="2"/>
  <c r="D731" i="2"/>
  <c r="E728" i="2"/>
  <c r="D728" i="2"/>
  <c r="E724" i="2"/>
  <c r="D724" i="2"/>
  <c r="E720" i="2"/>
  <c r="D720" i="2"/>
  <c r="E716" i="2"/>
  <c r="D716" i="2"/>
  <c r="E712" i="2"/>
  <c r="D712" i="2"/>
  <c r="E708" i="2"/>
  <c r="D708" i="2"/>
  <c r="E704" i="2"/>
  <c r="D704" i="2"/>
  <c r="E700" i="2"/>
  <c r="D700" i="2"/>
  <c r="E694" i="2"/>
  <c r="D694" i="2"/>
  <c r="E689" i="2"/>
  <c r="D689" i="2"/>
  <c r="E685" i="2"/>
  <c r="D685" i="2"/>
  <c r="E680" i="2"/>
  <c r="D680" i="2"/>
  <c r="E675" i="2"/>
  <c r="D675" i="2"/>
  <c r="E670" i="2"/>
  <c r="D670" i="2"/>
  <c r="E665" i="2"/>
  <c r="D665" i="2"/>
  <c r="E660" i="2"/>
  <c r="D660" i="2"/>
  <c r="E655" i="2"/>
  <c r="D655" i="2"/>
  <c r="E652" i="2"/>
  <c r="D652" i="2"/>
  <c r="E647" i="2"/>
  <c r="D647" i="2"/>
  <c r="E644" i="2"/>
  <c r="D644" i="2"/>
  <c r="E641" i="2"/>
  <c r="D641" i="2"/>
  <c r="E638" i="2"/>
  <c r="D638" i="2"/>
  <c r="E631" i="2"/>
  <c r="D631" i="2"/>
  <c r="E627" i="2"/>
  <c r="D627" i="2"/>
  <c r="E621" i="2"/>
  <c r="D621" i="2"/>
  <c r="E616" i="2"/>
  <c r="E615" i="2" s="1"/>
  <c r="E614" i="2" s="1"/>
  <c r="D616" i="2"/>
  <c r="D615" i="2" s="1"/>
  <c r="D614" i="2" s="1"/>
  <c r="E611" i="2"/>
  <c r="E610" i="2" s="1"/>
  <c r="D611" i="2"/>
  <c r="D610" i="2" s="1"/>
  <c r="E608" i="2"/>
  <c r="D608" i="2"/>
  <c r="E606" i="2"/>
  <c r="E605" i="2" s="1"/>
  <c r="D606" i="2"/>
  <c r="D605" i="2" s="1"/>
  <c r="D537" i="2"/>
  <c r="D534" i="2"/>
  <c r="D531" i="2"/>
  <c r="D529" i="2"/>
  <c r="D528" i="2" s="1"/>
  <c r="D523" i="2"/>
  <c r="D520" i="2"/>
  <c r="D518" i="2" s="1"/>
  <c r="D516" i="2"/>
  <c r="D514" i="2"/>
  <c r="D499" i="2"/>
  <c r="D496" i="2"/>
  <c r="D491" i="2"/>
  <c r="D489" i="2"/>
  <c r="E481" i="2"/>
  <c r="D481" i="2"/>
  <c r="E478" i="2"/>
  <c r="D478" i="2"/>
  <c r="E474" i="2"/>
  <c r="D474" i="2"/>
  <c r="E470" i="2"/>
  <c r="D470" i="2"/>
  <c r="E466" i="2"/>
  <c r="D466" i="2"/>
  <c r="E462" i="2"/>
  <c r="D462" i="2"/>
  <c r="E458" i="2"/>
  <c r="D458" i="2"/>
  <c r="E454" i="2"/>
  <c r="D454" i="2"/>
  <c r="E450" i="2"/>
  <c r="D450" i="2"/>
  <c r="E444" i="2"/>
  <c r="D444" i="2"/>
  <c r="E439" i="2"/>
  <c r="D439" i="2"/>
  <c r="E435" i="2"/>
  <c r="D435" i="2"/>
  <c r="E430" i="2"/>
  <c r="D430" i="2"/>
  <c r="E425" i="2"/>
  <c r="D425" i="2"/>
  <c r="E420" i="2"/>
  <c r="D420" i="2"/>
  <c r="E415" i="2"/>
  <c r="D415" i="2"/>
  <c r="E410" i="2"/>
  <c r="D410" i="2"/>
  <c r="E405" i="2"/>
  <c r="D405" i="2"/>
  <c r="E402" i="2"/>
  <c r="D402" i="2"/>
  <c r="E397" i="2"/>
  <c r="D397" i="2"/>
  <c r="E394" i="2"/>
  <c r="D394" i="2"/>
  <c r="E391" i="2"/>
  <c r="D391" i="2"/>
  <c r="E388" i="2"/>
  <c r="D388" i="2"/>
  <c r="D381" i="2"/>
  <c r="D377" i="2"/>
  <c r="D371" i="2"/>
  <c r="E368" i="2"/>
  <c r="E367" i="2" s="1"/>
  <c r="E366" i="2" s="1"/>
  <c r="D368" i="2"/>
  <c r="D367" i="2" s="1"/>
  <c r="D366" i="2" s="1"/>
  <c r="E363" i="2"/>
  <c r="E362" i="2" s="1"/>
  <c r="D363" i="2"/>
  <c r="D362" i="2" s="1"/>
  <c r="E360" i="2"/>
  <c r="E353" i="2" s="1"/>
  <c r="E296" i="2" s="1"/>
  <c r="D360" i="2"/>
  <c r="E358" i="2"/>
  <c r="E357" i="2" s="1"/>
  <c r="D358" i="2"/>
  <c r="D357" i="2" s="1"/>
  <c r="D346" i="2"/>
  <c r="D342" i="2"/>
  <c r="D340" i="2"/>
  <c r="D339" i="2" s="1"/>
  <c r="D334" i="2"/>
  <c r="D309" i="2" s="1"/>
  <c r="D331" i="2"/>
  <c r="D329" i="2" s="1"/>
  <c r="D327" i="2"/>
  <c r="D325" i="2"/>
  <c r="D498" i="2" l="1"/>
  <c r="D486" i="2" s="1"/>
  <c r="D485" i="2" s="1"/>
  <c r="D747" i="2"/>
  <c r="D738" i="2"/>
  <c r="D527" i="2"/>
  <c r="E356" i="2"/>
  <c r="E355" i="2" s="1"/>
  <c r="E354" i="2" s="1"/>
  <c r="D488" i="2"/>
  <c r="D487" i="2" s="1"/>
  <c r="D699" i="2"/>
  <c r="D625" i="2"/>
  <c r="D620" i="2" s="1"/>
  <c r="D619" i="2" s="1"/>
  <c r="D784" i="2"/>
  <c r="D783" i="2" s="1"/>
  <c r="D338" i="2"/>
  <c r="D297" i="2" s="1"/>
  <c r="D604" i="2"/>
  <c r="D603" i="2" s="1"/>
  <c r="D602" i="2" s="1"/>
  <c r="D776" i="2"/>
  <c r="D356" i="2"/>
  <c r="D355" i="2" s="1"/>
  <c r="D354" i="2" s="1"/>
  <c r="D387" i="2"/>
  <c r="E625" i="2"/>
  <c r="E620" i="2" s="1"/>
  <c r="E619" i="2" s="1"/>
  <c r="E699" i="2"/>
  <c r="E637" i="2"/>
  <c r="D794" i="2"/>
  <c r="D793" i="2" s="1"/>
  <c r="E387" i="2"/>
  <c r="D449" i="2"/>
  <c r="E449" i="2"/>
  <c r="D375" i="2"/>
  <c r="D353" i="2" s="1"/>
  <c r="E604" i="2"/>
  <c r="E603" i="2" s="1"/>
  <c r="E602" i="2" s="1"/>
  <c r="D637" i="2"/>
  <c r="E205" i="2"/>
  <c r="D205" i="2"/>
  <c r="E197" i="2"/>
  <c r="D197" i="2"/>
  <c r="E194" i="2"/>
  <c r="D194" i="2"/>
  <c r="E191" i="2"/>
  <c r="D191" i="2"/>
  <c r="E284" i="2"/>
  <c r="D284" i="2"/>
  <c r="E281" i="2"/>
  <c r="D281" i="2"/>
  <c r="E277" i="2"/>
  <c r="D277" i="2"/>
  <c r="E273" i="2"/>
  <c r="D273" i="2"/>
  <c r="E269" i="2"/>
  <c r="D269" i="2"/>
  <c r="E265" i="2"/>
  <c r="D265" i="2"/>
  <c r="E261" i="2"/>
  <c r="D261" i="2"/>
  <c r="E257" i="2"/>
  <c r="D257" i="2"/>
  <c r="E253" i="2"/>
  <c r="D253" i="2"/>
  <c r="E247" i="2"/>
  <c r="D247" i="2"/>
  <c r="E242" i="2"/>
  <c r="D242" i="2"/>
  <c r="E238" i="2"/>
  <c r="D238" i="2"/>
  <c r="E233" i="2"/>
  <c r="D233" i="2"/>
  <c r="E228" i="2"/>
  <c r="D228" i="2"/>
  <c r="E223" i="2"/>
  <c r="D223" i="2"/>
  <c r="E218" i="2"/>
  <c r="D218" i="2"/>
  <c r="E213" i="2"/>
  <c r="D213" i="2"/>
  <c r="E208" i="2"/>
  <c r="D208" i="2"/>
  <c r="E200" i="2"/>
  <c r="D200" i="2"/>
  <c r="E184" i="2"/>
  <c r="D184" i="2"/>
  <c r="E180" i="2"/>
  <c r="D180" i="2"/>
  <c r="E174" i="2"/>
  <c r="D174" i="2"/>
  <c r="E169" i="2"/>
  <c r="E168" i="2" s="1"/>
  <c r="E167" i="2" s="1"/>
  <c r="D169" i="2"/>
  <c r="D168" i="2" s="1"/>
  <c r="D167" i="2" s="1"/>
  <c r="E164" i="2"/>
  <c r="E163" i="2" s="1"/>
  <c r="E105" i="2" s="1"/>
  <c r="D164" i="2"/>
  <c r="D163" i="2" s="1"/>
  <c r="D161" i="2"/>
  <c r="D157" i="2" s="1"/>
  <c r="D159" i="2"/>
  <c r="D158" i="2" s="1"/>
  <c r="D152" i="2"/>
  <c r="D149" i="2"/>
  <c r="D144" i="2"/>
  <c r="D142" i="2"/>
  <c r="D141" i="2" s="1"/>
  <c r="D136" i="2"/>
  <c r="D133" i="2"/>
  <c r="D131" i="2" s="1"/>
  <c r="D129" i="2"/>
  <c r="D127" i="2"/>
  <c r="D112" i="2"/>
  <c r="D296" i="2" l="1"/>
  <c r="E601" i="2"/>
  <c r="D111" i="2"/>
  <c r="D107" i="2" s="1"/>
  <c r="D106" i="2" s="1"/>
  <c r="D737" i="2"/>
  <c r="D736" i="2" s="1"/>
  <c r="D601" i="2"/>
  <c r="D178" i="2"/>
  <c r="D173" i="2" s="1"/>
  <c r="D172" i="2" s="1"/>
  <c r="D148" i="2"/>
  <c r="D147" i="2" s="1"/>
  <c r="D252" i="2"/>
  <c r="E178" i="2"/>
  <c r="E173" i="2" s="1"/>
  <c r="E172" i="2" s="1"/>
  <c r="E190" i="2"/>
  <c r="D190" i="2"/>
  <c r="D140" i="2"/>
  <c r="E252" i="2"/>
  <c r="D12" i="2" l="1"/>
  <c r="D547" i="2"/>
  <c r="D295" i="2" s="1"/>
  <c r="E12" i="2"/>
  <c r="E547" i="2"/>
  <c r="E295" i="2" s="1"/>
  <c r="E10" i="2" s="1"/>
  <c r="D11" i="2"/>
  <c r="D105" i="2"/>
  <c r="D10" i="2" l="1"/>
</calcChain>
</file>

<file path=xl/sharedStrings.xml><?xml version="1.0" encoding="utf-8"?>
<sst xmlns="http://schemas.openxmlformats.org/spreadsheetml/2006/main" count="873" uniqueCount="196">
  <si>
    <t>PRIMĂRIA MUNICIPIULUI SATU MARE</t>
  </si>
  <si>
    <t xml:space="preserve">BUGETUL INSTITUŢIILOR PUBLICE ŞI ACTIVITĂŢILOR FINANŢATE INTEGRAL </t>
  </si>
  <si>
    <t>TOTAL SURSE E+F+G</t>
  </si>
  <si>
    <t xml:space="preserve"> - lei -</t>
  </si>
  <si>
    <t>D E N U M I R E A     I N D I C A T O R I L O R</t>
  </si>
  <si>
    <t>C1.  VENITURI DIN PROPRIETATE (cod 30.10+31.10)</t>
  </si>
  <si>
    <t xml:space="preserve">Venituri din proprietate  (cod 30.10.05+30.10.08+30.10.09+30.10.50) </t>
  </si>
  <si>
    <t>Venituri din concesiuni si inchirieri (cod 30.10.05.30)</t>
  </si>
  <si>
    <t>Alte venituri din concesiuni si inchirieri de catre institutiile publice</t>
  </si>
  <si>
    <t xml:space="preserve">Venituri din dividende  ( cod 30.10.08.02+ 30.10.08.03)  </t>
  </si>
  <si>
    <t>Venituri din dividende de la alţi plătitori*)</t>
  </si>
  <si>
    <t>Dividente de la societăţile şi companiile naţionale şi societăţile cu capital majoritar de stat*)</t>
  </si>
  <si>
    <t>Venituri din utilizarea pasunilor comunale</t>
  </si>
  <si>
    <t>Alte venituri din proprietate</t>
  </si>
  <si>
    <t xml:space="preserve"> Venituri din dobanzi(cod31.10.03)</t>
  </si>
  <si>
    <t>Alte venituri din dobanzi</t>
  </si>
  <si>
    <t>Taxe si alte venituri in  învăţământ</t>
  </si>
  <si>
    <t>Venituri din prestări de servicii</t>
  </si>
  <si>
    <t>Taxe şi alte venituri din protecţia mediului</t>
  </si>
  <si>
    <t>Contributia de intretinere a persoanelor asistate</t>
  </si>
  <si>
    <t>Contributia elevilor si studentilor pentru internate, camine si cantine</t>
  </si>
  <si>
    <t>Venituri din valorificarea produselor obtinute din activitatea proprie sau anexa</t>
  </si>
  <si>
    <t>Venituri din organizarea de cursuri de calificare si conversie profesionala, specializare si perfectionare</t>
  </si>
  <si>
    <t>Venituri din serbari si spectacole scolare, manifestari culturale, artistice si sportive</t>
  </si>
  <si>
    <t>Venituri din cercetare</t>
  </si>
  <si>
    <t>Venituri din contractele incheiate cu casele de asigurari sociale de sanatate</t>
  </si>
  <si>
    <t>Venituri din contractele incheiate cu directiile de sanatate publica din sume alocate de la bugetul de stat</t>
  </si>
  <si>
    <t>Venituri din contractele incheiate cu directiile de sanatate publica din sume alocate din veniturile proprii ale Ministerului Sanatatii</t>
  </si>
  <si>
    <t>Venituri din contractele incheiate cu institutiile de medicina legala</t>
  </si>
  <si>
    <t>Alte venituri din prestari de servicii si alte activitati</t>
  </si>
  <si>
    <t>Venituri din taxe administrative, eliberari permise (cod 34.10.50)</t>
  </si>
  <si>
    <t>Alte venituri din taxe administrative, eliberari permise</t>
  </si>
  <si>
    <t>Amenzi, penalitati si confiscari (cod 35.10.50)</t>
  </si>
  <si>
    <t>Alte amenzi, penalitati si confiscari</t>
  </si>
  <si>
    <t>Venituri din producerea riscurilor asigurate</t>
  </si>
  <si>
    <t>Sume provenite din finanțarea bugetară a anilor precedenți, aferente secțiunii de dezvoltare</t>
  </si>
  <si>
    <t>Sume provenite din finanțarea bugetară a anilor precedenți, aferente secțiunii de funcționare</t>
  </si>
  <si>
    <t>Alte venituri</t>
  </si>
  <si>
    <t>Donaţii şi sponsorizări**)</t>
  </si>
  <si>
    <t xml:space="preserve">Vărsăminte din secţiunea de funcţionare </t>
  </si>
  <si>
    <t>Alte transferuri voluntare</t>
  </si>
  <si>
    <t xml:space="preserve">II. VENITURI DIN CAPITAL (cod 39.10)                 </t>
  </si>
  <si>
    <t>Venituri din valorificarea unor bunuri (cod 39.10.01+39.10.50)</t>
  </si>
  <si>
    <t>Venituri din valorificarea unor bunuri ale institutiilor publice</t>
  </si>
  <si>
    <t>Alte venituri din valorificarea unor bunuri</t>
  </si>
  <si>
    <t>III. OPERAŢIUNI FINANCIARE   (cod 40.10+41.10)</t>
  </si>
  <si>
    <t>Sume utilizate de administraţiile locale din excedentul anului precedent pentru secţiunea de funcţionare</t>
  </si>
  <si>
    <t>Sume utilizate de administraţiile locale din excedentul anului precedent pentru secţiunea de dezvoltare</t>
  </si>
  <si>
    <t>Sume primite în cadrul mecanismului decontării cererilor de plată*)</t>
  </si>
  <si>
    <t>Alte operaţiuni financiare ( cod 41.10.06+41.10.11)</t>
  </si>
  <si>
    <t>Sume din excedentul anului precedent pentru acoperirea golurilor temporare de casă**)</t>
  </si>
  <si>
    <t>Împrumuturi de la bugetul local</t>
  </si>
  <si>
    <t>IV.  SUBVENTII (cod 00.18)</t>
  </si>
  <si>
    <t>SUBVENTII DE LA ALTE NIVELE ALE ADMINISTRATIEI PUBLICE (cod 42.10+43.10)</t>
  </si>
  <si>
    <t>Subventii de la bugetul de stat pentru spitale</t>
  </si>
  <si>
    <t>Subventii de la bugetul de stat catre institutii publice finantate partial sau integral din venituri proprii pentru proiecte finantate din FEN postaderare***)</t>
  </si>
  <si>
    <t>Sume alocate din bugetul de stat aferente corecţiilor financiare</t>
  </si>
  <si>
    <t>Subvenţii de la bugetul de stat către instituţii publice finanţate parţial sau integral din venituri proprii necesare susţinerii derulării proiectelor finanţate din fonduri externe nerambursabile (FEN) postaderare aferete perioadei de programare 2014-2020****)</t>
  </si>
  <si>
    <t>Subvenţii pentru instituţii publice</t>
  </si>
  <si>
    <t xml:space="preserve">Subvenţii din bugetele locale pentru finanţarea cheltuielilor curente din domeniul sănătăţii </t>
  </si>
  <si>
    <t>Subvenţii din bugetele locale pentru finanţarea  cheltuielilor de capital din domeniul sănătăţii</t>
  </si>
  <si>
    <t>Subvenţii din bugetul local pentru finanţarea camerelor agricole</t>
  </si>
  <si>
    <t>Sume din bugetul de stat către bugetele locale pentru finanţarea investiţiilor în sănătate (cod 43.10.16.01+43.10.16.02+43.10.16.03)</t>
  </si>
  <si>
    <t>Sume din bugetul de stat către bugetele locale pentru finanţarea aparaturii medicale şi echipamentelor de comunicaţii în urgenţă în sănătate</t>
  </si>
  <si>
    <t>Sume din bugetul de stat către bugetele locale pentru finanţarea reparaţiilor capitale în sănătate</t>
  </si>
  <si>
    <t>Sume din bugetul de stat către bugetele locale pentru finanţarea altor investiţii în sănătate</t>
  </si>
  <si>
    <t>Sume din veniturile proprii ale Ministerului Sănătăţii către bugetele locale pentru finanţarea investiţiilor în sănătate (cod 43.10.17.01+43.10.17.02+43.10.17.03)</t>
  </si>
  <si>
    <t>Sume din veniturile proprii ale Ministerului Sănătăţii către bugetele locale pentru finanţarea aparaturii medicale şi echipamentelor de comunicaţii în urgenţă în sănătate</t>
  </si>
  <si>
    <t>Sume din veniturile proprii ale Ministerului Sănătăţii către bugetele locale pentru finanţarea reparaţiilor capitale în sănătate</t>
  </si>
  <si>
    <t>Sume din veniturile proprii ale Ministerului Sănătăţii către bugetele locale pentru finanţarea altor investiţii în sănătate</t>
  </si>
  <si>
    <t>Subventii pentru institutiile publice destinate sectiunii de dezvoltare</t>
  </si>
  <si>
    <t>Subvenții din bugetul Fondului național unic de asigurări sociale de sănătate  pentru acoperirea creșterilor salariale</t>
  </si>
  <si>
    <t>Sume primite în contul plăţilor efectuate în anii anteriori</t>
  </si>
  <si>
    <t>Corecții financiare</t>
  </si>
  <si>
    <t>Sume primite în contul plăţilor efectuate în anul curent</t>
  </si>
  <si>
    <t>Prefinanţare</t>
  </si>
  <si>
    <t>Mecanismul financiar SEE (cod 45.10.17.01+45.10.17.02+45.10.17.03+45.10.17.04)*)</t>
  </si>
  <si>
    <t>Mecanismul financiar norvegian (cod 45.10.18.01+45.10.18.02+45.10.18.03+45.10.18.04) *)</t>
  </si>
  <si>
    <t>Asistenţă tehnică pentru mecanismele financiare SEE (cod 45.10.20.01+45.10.20.02+45.10.20.03+45.10.20.04) *)</t>
  </si>
  <si>
    <t>Fondul naţional pentru relaţii bilaterale aferent mecanismelor financiare SEE  (cod 45.10.21.01+45.10.21.02+45.10.21.03+45.10.21.04) *)</t>
  </si>
  <si>
    <t>Sume primite de la UE/alti donatori in contul platilor efectuate si prefinantari aferente cadrului financiar 2014-2020 ( cod 48.10.01 la  cod 48.10.05+48.10.11+48.10.12+48.10.15+48.10.19)</t>
  </si>
  <si>
    <t xml:space="preserve">Fondul European de Dezvoltare Regională (FEDR) (cod 48.10.01.01+48.10.01.02+48.10.01.03) </t>
  </si>
  <si>
    <t xml:space="preserve">Fondul Social European (FSE)  (cod 48.10.02.01+48.10.02.02+48.10.02.03) </t>
  </si>
  <si>
    <t xml:space="preserve">Fondul de Coeziune (FC)  (cod 48.10.03.01+48.10.03.02+48.10.03.03) </t>
  </si>
  <si>
    <t xml:space="preserve">Fondul European Agricol de Dezvoltare Rurala  (FEADR)  (cod 48.10.04.01+48.10.04.02+48.10.04.03) </t>
  </si>
  <si>
    <t xml:space="preserve">Fondul European  pentru Pescuit și Afaceri Maritime ( FEPAM) (cod 48.10.05.01+48.10.05.02+48.10.05.03) </t>
  </si>
  <si>
    <t xml:space="preserve">Instrumentul de Asistenţă pentru Preaderare (IPA II) (cod 48.10.11.01+48.10.11.02+48.10.11.03) </t>
  </si>
  <si>
    <t xml:space="preserve">Instrumentul European de Vecinătate (ENI) (cod 48.10.12.01+48.10.12.02+48.10.12.03) </t>
  </si>
  <si>
    <t>Alte programe  comunitare finanțate în perioada 2014-2020 (APC) ( cod 48.10.15.01+48.10.15.02)</t>
  </si>
  <si>
    <t xml:space="preserve">Mecanismul  pentru Interconectarea Europei(cod 48.10.19.01+48.10.19.02+48.10.19.03)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</si>
  <si>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</si>
  <si>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</si>
  <si>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</si>
  <si>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</si>
  <si>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</si>
  <si>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</si>
  <si>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</si>
  <si>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</si>
  <si>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</si>
  <si>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</si>
  <si>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</si>
  <si>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</si>
  <si>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</si>
  <si>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</si>
  <si>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</si>
  <si>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</si>
  <si>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</si>
  <si>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</si>
  <si>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</si>
  <si>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</si>
  <si>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</si>
  <si>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+45.10.07+45.10.08+45.10.15+ 45.10.16+ 45.10.17+45.10.18+45.10.19+ 45.10.20+45.10.21)</t>
  </si>
  <si>
    <t>Fondul European de Dezvoltare Regionala (cod 45.10.01.02+45.10.01.04 )*)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</si>
  <si>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</si>
  <si>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</si>
  <si>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</si>
  <si>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</si>
  <si>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</si>
  <si>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</si>
  <si>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</si>
  <si>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</si>
  <si>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</si>
  <si>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CAP. 65</t>
  </si>
  <si>
    <t>CAP. 67</t>
  </si>
  <si>
    <t>CAP. 70</t>
  </si>
  <si>
    <t>B U G E T U L</t>
  </si>
  <si>
    <t>- lei -</t>
  </si>
  <si>
    <t>TOTAL VENITURI SURSA E+F+G</t>
  </si>
  <si>
    <t>TOTAL CHELTUIELI SURSA E+F+G</t>
  </si>
  <si>
    <t xml:space="preserve">SECŢIUNEA DE FUNCŢIONARE </t>
  </si>
  <si>
    <t xml:space="preserve">CHELTUIELI DE PERSONAL   </t>
  </si>
  <si>
    <t xml:space="preserve">BUNURI SI SERVICII </t>
  </si>
  <si>
    <t>ALTE CHELTUIELI</t>
  </si>
  <si>
    <t xml:space="preserve">SECŢIUNEA DE DEZVOLTARE </t>
  </si>
  <si>
    <t xml:space="preserve">CHELTUIELI DE CAPITAL </t>
  </si>
  <si>
    <t>TOTAL CHELTUIELI  (SF+SD)</t>
  </si>
  <si>
    <t xml:space="preserve">CHELTUIELI DE PERSONAL  </t>
  </si>
  <si>
    <r>
      <t xml:space="preserve">TEATRUL DE NORD SATU MARE                                       </t>
    </r>
    <r>
      <rPr>
        <b/>
        <sz val="12"/>
        <rFont val="Arial"/>
        <family val="2"/>
        <charset val="238"/>
      </rPr>
      <t>TOTAL CHELTUIELI  (SF+SD)</t>
    </r>
  </si>
  <si>
    <r>
      <rPr>
        <b/>
        <sz val="14"/>
        <rFont val="Arial"/>
        <family val="2"/>
        <charset val="238"/>
      </rPr>
      <t>CENTRUL CULTURAL G. M. ZAMFIRESCU</t>
    </r>
    <r>
      <rPr>
        <b/>
        <sz val="12"/>
        <rFont val="Arial"/>
        <family val="2"/>
        <charset val="238"/>
      </rPr>
      <t xml:space="preserve">                                   TOTAL CHELTUIELI  (SF+SD) </t>
    </r>
  </si>
  <si>
    <t>SECŢIUNEA DE FUNCŢIONARE</t>
  </si>
  <si>
    <t xml:space="preserve">CHELTUIELI DE PERSONAL </t>
  </si>
  <si>
    <t>VENITURILE SECŢIUNII DE FUNCŢIONARE</t>
  </si>
  <si>
    <t>TOTAL VENITURI (SF+SD)</t>
  </si>
  <si>
    <t xml:space="preserve">VANZARI DE BUNURI SI SERVICII </t>
  </si>
  <si>
    <t>VENITURI DIN PROPRIETATE</t>
  </si>
  <si>
    <t xml:space="preserve">Venituri din prestari de servicii si alte activitati </t>
  </si>
  <si>
    <t xml:space="preserve">Diverse venituri </t>
  </si>
  <si>
    <t xml:space="preserve">Transferuri voluntare, altele decât subvenţiile </t>
  </si>
  <si>
    <t>VENITURILE SECŢIUNII DE DEZVOLTARE</t>
  </si>
  <si>
    <t xml:space="preserve">VENITURILE SECŢIUNII DE FUNCŢIONARE </t>
  </si>
  <si>
    <t>VANZARI DE BUNURI SI SERVICII</t>
  </si>
  <si>
    <t xml:space="preserve">SUBVENTII DE LA ALTE ADMINISTRATII </t>
  </si>
  <si>
    <t xml:space="preserve">CENTRUL CULTURAL G. M. ZAMFIRESCU TOTAL VENITURI </t>
  </si>
  <si>
    <r>
      <t xml:space="preserve">TEATRUL DE NORD SATU MARE                                      </t>
    </r>
    <r>
      <rPr>
        <b/>
        <sz val="12"/>
        <rFont val="Arial"/>
        <family val="2"/>
        <charset val="238"/>
      </rPr>
      <t xml:space="preserve"> TOTAL VENITURI </t>
    </r>
  </si>
  <si>
    <t xml:space="preserve">VENITURILE SECŢIUNII DE DEZVOLTARE </t>
  </si>
  <si>
    <t xml:space="preserve">VENITURI DIN PROPRIETATE </t>
  </si>
  <si>
    <t xml:space="preserve">Venituri din concesiuni si inchirieri </t>
  </si>
  <si>
    <t xml:space="preserve"> Venituri din dobanzi</t>
  </si>
  <si>
    <t>Venituri din prestari de servicii si alte activitati</t>
  </si>
  <si>
    <t xml:space="preserve">Amenzi, penalitati si confiscari </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</si>
  <si>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</si>
  <si>
    <t>TOTAL VENITURI SURSA E+F+G                                    SECŢIUNEA DE FUNCŢIONARE</t>
  </si>
  <si>
    <t>TOTAL VENITURI SURSA E+F+G                                    SECŢIUNEA DE DEZVOLTARE</t>
  </si>
  <si>
    <t>TOTAL CHELTUIELI SURSA E+F+G                              SECŢIUNEA DE FUNCŢIONARE</t>
  </si>
  <si>
    <t>TOTAL CHELTUIELI SURSA E+F+G                             SECŢIUNEA DE DEZVOLTARE</t>
  </si>
  <si>
    <t>Anexa nr. 1</t>
  </si>
  <si>
    <t>Transferuri voluntare, altele decât subvenţiile</t>
  </si>
  <si>
    <t>Unitatea administrativ-teritorială: Satu Mare</t>
  </si>
  <si>
    <t>ORDONATOR PRINCIPAL DE CREDITE                               DIRECTOR EXECUTIV                               ŞEF SERVICIU BUGET</t>
  </si>
  <si>
    <t xml:space="preserve">                     PRIMAR                                                               Ec. LUCICA URSU                                     Ec. TEREZIA BORBEI</t>
  </si>
  <si>
    <t>JUDEŢUL: SATU MARE</t>
  </si>
  <si>
    <t>Instituţia publică: MUNICIPIULUI SATU MARE</t>
  </si>
  <si>
    <t>Unitatea administrativ - teritorială : SATU MARE</t>
  </si>
  <si>
    <r>
      <t xml:space="preserve">UNITĂŢI DE ÎNVĂŢĂMÂNT DIN SATU MARE                                      </t>
    </r>
    <r>
      <rPr>
        <b/>
        <sz val="12"/>
        <rFont val="Arial"/>
        <family val="2"/>
        <charset val="238"/>
      </rPr>
      <t xml:space="preserve"> TOTAL VENITURI </t>
    </r>
  </si>
  <si>
    <t xml:space="preserve">VÂNZĂRI DE BUNURI ŞI SERVICII </t>
  </si>
  <si>
    <t>Taxe şi alte venituri în învăţământ</t>
  </si>
  <si>
    <r>
      <t xml:space="preserve">ÎNVĂŢĂMÂNT POSTLICEAL DIN SATU MARE                                      </t>
    </r>
    <r>
      <rPr>
        <b/>
        <sz val="12"/>
        <rFont val="Arial"/>
        <family val="2"/>
        <charset val="238"/>
      </rPr>
      <t xml:space="preserve"> TOTAL VENITURI </t>
    </r>
  </si>
  <si>
    <r>
      <t xml:space="preserve">UNITĂŢI DE ÎNVĂŢĂMÂNT DIN SATU MARE                                       </t>
    </r>
    <r>
      <rPr>
        <b/>
        <sz val="12"/>
        <rFont val="Arial"/>
        <family val="2"/>
        <charset val="238"/>
      </rPr>
      <t>TOTAL CHELTUIELI  (SF+SD)</t>
    </r>
  </si>
  <si>
    <r>
      <t xml:space="preserve">ÎNVĂŢĂMÂNT POSTLICEAL DIN SATU MARE                                      </t>
    </r>
    <r>
      <rPr>
        <b/>
        <sz val="12"/>
        <rFont val="Arial"/>
        <family val="2"/>
        <charset val="238"/>
      </rPr>
      <t xml:space="preserve"> TOTAL CHELTUIELI  (SF+SD) </t>
    </r>
  </si>
  <si>
    <t>Alte venituri din concesiuni şi închirieri de către instituţii publice</t>
  </si>
  <si>
    <t xml:space="preserve">CHELTUIELI DE CAPITAL  </t>
  </si>
  <si>
    <t xml:space="preserve">IV.  SUBVENTII </t>
  </si>
  <si>
    <t xml:space="preserve">SUBVENTII DE LA ALTE NIVELE ALE ADMINISTRATIEI PUBLICE </t>
  </si>
  <si>
    <t>TOTAL CHELTUIELI (SF+SD)</t>
  </si>
  <si>
    <t>CAP. 61</t>
  </si>
  <si>
    <r>
      <t xml:space="preserve">POLIŢIA LOCALĂ SATU MARE                                       </t>
    </r>
    <r>
      <rPr>
        <b/>
        <sz val="12"/>
        <rFont val="Arial"/>
        <family val="2"/>
        <charset val="238"/>
      </rPr>
      <t>TOTAL CHELTUIELI  (SF+SD)</t>
    </r>
  </si>
  <si>
    <r>
      <t>CLUB SPORTIV MUNICIPAL OLIMPIA SM</t>
    </r>
    <r>
      <rPr>
        <b/>
        <sz val="12"/>
        <rFont val="Arial"/>
        <family val="2"/>
        <charset val="238"/>
      </rPr>
      <t xml:space="preserve">                                   TOTAL CHELTUIELI  (SF+SD) </t>
    </r>
  </si>
  <si>
    <t xml:space="preserve">CLUB SPORTIV MUNICIPAL OLIMPIA SM       TOTAL VENITURI </t>
  </si>
  <si>
    <t>ORDONATOR PRINCIPAL DE CREDITE</t>
  </si>
  <si>
    <t xml:space="preserve">                PRIMAR                                                DIRECTOR EXECUTIV                                  ŞEF SERVICIU BUGET</t>
  </si>
  <si>
    <t xml:space="preserve">       KERESKÉNYI GÁBOR                                       Ec. LUCICA URSU                                      Ec. TEREZIA BORBEI</t>
  </si>
  <si>
    <t>BUGET FINAL 2024</t>
  </si>
  <si>
    <t>BUGET INIŢIAL 2025</t>
  </si>
  <si>
    <t>PE TITLURI DE CHELTUIELI, ARTICOLE ŞI ALINEATE, PE ANUL 2025</t>
  </si>
  <si>
    <t>SAU PARŢIAL DIN VENITURI PROPRII, PE ANUL 2025 - VENITURI</t>
  </si>
  <si>
    <t>Anexa nr. 1.1 la hcl 63/18.03.2025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</si>
</sst>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2"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sz val="11"/>
      <name val="Arial"/>
      <family val="2"/>
      <charset val="238"/>
    </font>
    <font>
      <b/>
      <sz val="10"/>
      <name val="Arial"/>
      <family val="2"/>
      <charset val="238"/>
    </font>
    <font>
      <sz val="10"/>
      <name val="Arial"/>
      <family val="2"/>
      <charset val="238"/>
    </font>
    <font>
      <b/>
      <strike/>
      <sz val="10"/>
      <name val="Arial"/>
      <family val="2"/>
      <charset val="238"/>
    </font>
    <font>
      <strike/>
      <sz val="10"/>
      <name val="Arial"/>
      <family val="2"/>
      <charset val="238"/>
    </font>
    <font>
      <sz val="10"/>
      <color indexed="8"/>
      <name val="Arial"/>
      <family val="2"/>
      <charset val="238"/>
    </font>
    <font>
      <sz val="14"/>
      <name val="Arial"/>
      <family val="2"/>
      <charset val="238"/>
    </font>
    <font>
      <b/>
      <sz val="14"/>
      <color theme="1"/>
      <name val="Arial"/>
      <family val="2"/>
      <charset val="238"/>
    </font>
    <font>
      <sz val="12"/>
      <name val="Arial"/>
      <family val="2"/>
      <charset val="238"/>
    </font>
    <font>
      <u/>
      <sz val="10"/>
      <name val="Arial"/>
      <family val="2"/>
      <charset val="238"/>
    </font>
    <font>
      <sz val="10"/>
      <name val="Calibri"/>
      <family val="2"/>
      <charset val="238"/>
    </font>
  </fonts>
  <fills count="12">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theme="0" tint="-0.249977111117893"/>
        <bgColor indexed="64"/>
      </patternFill>
    </fill>
    <fill>
      <patternFill patternType="solid">
        <fgColor rgb="FF00B0F0"/>
        <bgColor indexed="64"/>
      </patternFill>
    </fill>
    <fill>
      <patternFill patternType="solid">
        <fgColor rgb="FF00B050"/>
        <bgColor indexed="64"/>
      </patternFill>
    </fill>
    <fill>
      <patternFill patternType="solid">
        <fgColor rgb="FF92D050"/>
        <bgColor indexed="34"/>
      </patternFill>
    </fill>
    <fill>
      <patternFill patternType="solid">
        <fgColor rgb="FF92D050"/>
        <bgColor indexed="64"/>
      </patternFill>
    </fill>
    <fill>
      <patternFill patternType="solid">
        <fgColor theme="0"/>
        <bgColor indexed="3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1" fillId="0" borderId="0"/>
    <xf numFmtId="0" fontId="4" fillId="0" borderId="0"/>
    <xf numFmtId="0" fontId="8" fillId="0" borderId="0"/>
    <xf numFmtId="0" fontId="8" fillId="0" borderId="0"/>
    <xf numFmtId="0" fontId="8" fillId="0" borderId="0"/>
    <xf numFmtId="0" fontId="13" fillId="0" borderId="0"/>
    <xf numFmtId="0" fontId="8" fillId="0" borderId="0"/>
    <xf numFmtId="164" fontId="13" fillId="0" borderId="0" applyFont="0" applyFill="0" applyBorder="0" applyAlignment="0" applyProtection="0"/>
  </cellStyleXfs>
  <cellXfs count="207">
    <xf numFmtId="0" fontId="0" fillId="0" borderId="0" xfId="0"/>
    <xf numFmtId="0" fontId="2" fillId="0" borderId="0" xfId="1" applyFont="1"/>
    <xf numFmtId="0" fontId="3" fillId="0" borderId="0" xfId="2" applyFont="1"/>
    <xf numFmtId="0" fontId="3" fillId="0" borderId="0" xfId="1" applyFont="1"/>
    <xf numFmtId="49" fontId="2" fillId="0" borderId="0" xfId="1" applyNumberFormat="1" applyFont="1"/>
    <xf numFmtId="0" fontId="2" fillId="0" borderId="0" xfId="1" applyFont="1" applyAlignment="1">
      <alignment horizontal="center" vertical="center"/>
    </xf>
    <xf numFmtId="0" fontId="6" fillId="0" borderId="0" xfId="1" applyFont="1" applyAlignment="1">
      <alignment horizontal="left" vertical="top"/>
    </xf>
    <xf numFmtId="0" fontId="2" fillId="0" borderId="0" xfId="1" applyFont="1" applyAlignment="1">
      <alignment horizontal="left" vertical="top"/>
    </xf>
    <xf numFmtId="0" fontId="11" fillId="0" borderId="0" xfId="2" applyFont="1"/>
    <xf numFmtId="0" fontId="12" fillId="0" borderId="1" xfId="2" applyFont="1" applyBorder="1" applyAlignment="1">
      <alignment horizontal="left"/>
    </xf>
    <xf numFmtId="0" fontId="13" fillId="0" borderId="1" xfId="2" applyFont="1" applyBorder="1" applyAlignment="1">
      <alignment horizontal="center"/>
    </xf>
    <xf numFmtId="0" fontId="13" fillId="0" borderId="1" xfId="2" applyFont="1" applyBorder="1" applyAlignment="1">
      <alignment horizontal="center" wrapText="1"/>
    </xf>
    <xf numFmtId="0" fontId="12" fillId="0" borderId="1" xfId="2" applyFont="1" applyBorder="1"/>
    <xf numFmtId="0" fontId="12" fillId="0" borderId="1" xfId="1" applyFont="1" applyBorder="1"/>
    <xf numFmtId="0" fontId="13" fillId="0" borderId="1" xfId="2" applyFont="1" applyBorder="1"/>
    <xf numFmtId="0" fontId="13" fillId="0" borderId="1" xfId="1" applyFont="1" applyBorder="1"/>
    <xf numFmtId="49" fontId="13" fillId="0" borderId="1" xfId="2" applyNumberFormat="1" applyFont="1" applyBorder="1" applyAlignment="1">
      <alignment horizontal="left" vertical="top"/>
    </xf>
    <xf numFmtId="0" fontId="13" fillId="0" borderId="1" xfId="2" applyFont="1" applyBorder="1" applyAlignment="1">
      <alignment wrapText="1"/>
    </xf>
    <xf numFmtId="3" fontId="12" fillId="0" borderId="1" xfId="2" applyNumberFormat="1" applyFont="1" applyBorder="1"/>
    <xf numFmtId="3" fontId="12" fillId="0" borderId="1" xfId="2" applyNumberFormat="1" applyFont="1" applyBorder="1" applyAlignment="1">
      <alignment vertical="center"/>
    </xf>
    <xf numFmtId="0" fontId="13" fillId="0" borderId="1" xfId="2" applyFont="1" applyBorder="1" applyAlignment="1">
      <alignment vertical="center"/>
    </xf>
    <xf numFmtId="0" fontId="4" fillId="0" borderId="0" xfId="2" applyAlignment="1">
      <alignment vertical="center"/>
    </xf>
    <xf numFmtId="0" fontId="12" fillId="0" borderId="1" xfId="2" applyFont="1" applyBorder="1" applyAlignment="1">
      <alignment vertical="center"/>
    </xf>
    <xf numFmtId="0" fontId="11" fillId="0" borderId="0" xfId="2" applyFont="1" applyAlignment="1">
      <alignment vertical="center"/>
    </xf>
    <xf numFmtId="0" fontId="13" fillId="0" borderId="0" xfId="2" applyFont="1" applyAlignment="1">
      <alignment vertical="center"/>
    </xf>
    <xf numFmtId="1" fontId="13" fillId="0" borderId="1" xfId="4" applyNumberFormat="1" applyFont="1" applyBorder="1" applyAlignment="1">
      <alignment horizontal="left" vertical="center" wrapText="1"/>
    </xf>
    <xf numFmtId="3" fontId="13" fillId="0" borderId="1" xfId="2" applyNumberFormat="1" applyFont="1" applyBorder="1"/>
    <xf numFmtId="0" fontId="12" fillId="0" borderId="1" xfId="2" applyFont="1" applyBorder="1" applyAlignment="1">
      <alignment wrapText="1"/>
    </xf>
    <xf numFmtId="3" fontId="13" fillId="0" borderId="1" xfId="2" applyNumberFormat="1" applyFont="1" applyBorder="1" applyAlignment="1">
      <alignment vertical="center"/>
    </xf>
    <xf numFmtId="0" fontId="12" fillId="0" borderId="1" xfId="2" applyFont="1" applyBorder="1" applyAlignment="1">
      <alignment vertical="center" wrapText="1"/>
    </xf>
    <xf numFmtId="3" fontId="12" fillId="0" borderId="1" xfId="2" applyNumberFormat="1" applyFont="1" applyBorder="1" applyAlignment="1">
      <alignment horizontal="left" vertical="center" wrapText="1"/>
    </xf>
    <xf numFmtId="3" fontId="13" fillId="0" borderId="1" xfId="2" applyNumberFormat="1" applyFont="1" applyBorder="1" applyAlignment="1">
      <alignment horizontal="left" vertical="center" wrapText="1"/>
    </xf>
    <xf numFmtId="0" fontId="13" fillId="0" borderId="1" xfId="2" applyFont="1" applyBorder="1" applyAlignment="1">
      <alignment horizontal="left" vertical="center" wrapText="1"/>
    </xf>
    <xf numFmtId="0" fontId="13" fillId="0" borderId="1" xfId="2" applyFont="1" applyBorder="1" applyAlignment="1">
      <alignment horizontal="left" wrapText="1"/>
    </xf>
    <xf numFmtId="49" fontId="12" fillId="0" borderId="1" xfId="2" applyNumberFormat="1" applyFont="1" applyBorder="1" applyAlignment="1">
      <alignment horizontal="left"/>
    </xf>
    <xf numFmtId="49" fontId="12" fillId="3" borderId="1" xfId="2" applyNumberFormat="1" applyFont="1" applyFill="1" applyBorder="1" applyAlignment="1">
      <alignment horizontal="left"/>
    </xf>
    <xf numFmtId="0" fontId="13" fillId="3" borderId="1" xfId="2" applyFont="1" applyFill="1" applyBorder="1" applyAlignment="1">
      <alignment horizontal="left" wrapText="1"/>
    </xf>
    <xf numFmtId="0" fontId="13" fillId="3" borderId="1" xfId="2" applyFont="1" applyFill="1" applyBorder="1" applyAlignment="1">
      <alignment vertical="center"/>
    </xf>
    <xf numFmtId="0" fontId="11" fillId="3" borderId="0" xfId="2" applyFont="1" applyFill="1"/>
    <xf numFmtId="0" fontId="13" fillId="3" borderId="1" xfId="2" applyFont="1" applyFill="1" applyBorder="1"/>
    <xf numFmtId="49" fontId="12" fillId="0" borderId="1" xfId="2" applyNumberFormat="1" applyFont="1" applyBorder="1" applyAlignment="1">
      <alignment horizontal="left" vertical="center"/>
    </xf>
    <xf numFmtId="49" fontId="12" fillId="0" borderId="1" xfId="2" applyNumberFormat="1" applyFont="1" applyBorder="1" applyAlignment="1">
      <alignment horizontal="center" wrapText="1"/>
    </xf>
    <xf numFmtId="49" fontId="12" fillId="0" borderId="1" xfId="2" applyNumberFormat="1" applyFont="1" applyBorder="1" applyAlignment="1">
      <alignment horizontal="center" vertical="center" wrapText="1"/>
    </xf>
    <xf numFmtId="0" fontId="17" fillId="0" borderId="0" xfId="2" applyFont="1"/>
    <xf numFmtId="1" fontId="8" fillId="0" borderId="0" xfId="4" applyNumberFormat="1"/>
    <xf numFmtId="0" fontId="8" fillId="0" borderId="0" xfId="4"/>
    <xf numFmtId="4" fontId="3" fillId="0" borderId="0" xfId="1" applyNumberFormat="1" applyFont="1" applyAlignment="1">
      <alignment horizontal="right" vertical="center"/>
    </xf>
    <xf numFmtId="4" fontId="2" fillId="0" borderId="0" xfId="1" applyNumberFormat="1" applyFont="1" applyAlignment="1">
      <alignment horizontal="right" vertical="center"/>
    </xf>
    <xf numFmtId="4" fontId="2" fillId="0" borderId="0" xfId="1" applyNumberFormat="1" applyFont="1" applyAlignment="1">
      <alignment horizontal="right"/>
    </xf>
    <xf numFmtId="4" fontId="3" fillId="0" borderId="0" xfId="2" applyNumberFormat="1" applyFont="1" applyAlignment="1">
      <alignment horizontal="right" vertical="center"/>
    </xf>
    <xf numFmtId="4" fontId="10" fillId="2" borderId="1" xfId="3" applyNumberFormat="1" applyFont="1" applyFill="1" applyBorder="1" applyAlignment="1">
      <alignment horizontal="center" vertical="center"/>
    </xf>
    <xf numFmtId="3" fontId="12" fillId="5" borderId="1" xfId="2" applyNumberFormat="1" applyFont="1" applyFill="1" applyBorder="1" applyAlignment="1">
      <alignment horizontal="center" vertical="center"/>
    </xf>
    <xf numFmtId="3" fontId="13" fillId="0" borderId="1" xfId="2" applyNumberFormat="1" applyFont="1" applyBorder="1" applyAlignment="1">
      <alignment horizontal="right"/>
    </xf>
    <xf numFmtId="3" fontId="13" fillId="0" borderId="1" xfId="1" applyNumberFormat="1" applyFont="1" applyBorder="1" applyAlignment="1">
      <alignment horizontal="right" vertical="center"/>
    </xf>
    <xf numFmtId="3" fontId="12" fillId="5" borderId="1" xfId="1" applyNumberFormat="1" applyFont="1" applyFill="1" applyBorder="1" applyAlignment="1">
      <alignment horizontal="center" vertical="center"/>
    </xf>
    <xf numFmtId="3" fontId="13" fillId="3" borderId="1" xfId="1" applyNumberFormat="1" applyFont="1" applyFill="1" applyBorder="1" applyAlignment="1">
      <alignment horizontal="right" vertical="center"/>
    </xf>
    <xf numFmtId="3" fontId="13" fillId="3" borderId="1" xfId="1" applyNumberFormat="1" applyFont="1" applyFill="1" applyBorder="1" applyAlignment="1">
      <alignment horizontal="right"/>
    </xf>
    <xf numFmtId="3" fontId="13" fillId="3" borderId="1" xfId="2" applyNumberFormat="1" applyFont="1" applyFill="1" applyBorder="1" applyAlignment="1">
      <alignment horizontal="right"/>
    </xf>
    <xf numFmtId="4" fontId="9" fillId="0" borderId="1" xfId="1" applyNumberFormat="1" applyFont="1" applyBorder="1" applyAlignment="1">
      <alignment horizontal="center" vertical="center" wrapText="1"/>
    </xf>
    <xf numFmtId="0" fontId="3" fillId="0" borderId="0" xfId="2" applyFont="1" applyAlignment="1">
      <alignment horizontal="center"/>
    </xf>
    <xf numFmtId="0" fontId="8" fillId="0" borderId="0" xfId="5"/>
    <xf numFmtId="0" fontId="8" fillId="0" borderId="0" xfId="5" applyAlignment="1">
      <alignment horizontal="left"/>
    </xf>
    <xf numFmtId="1" fontId="8" fillId="0" borderId="0" xfId="4" applyNumberFormat="1" applyAlignment="1">
      <alignment horizontal="center"/>
    </xf>
    <xf numFmtId="0" fontId="0" fillId="0" borderId="0" xfId="4" applyFont="1"/>
    <xf numFmtId="0" fontId="12" fillId="0" borderId="1" xfId="7" applyFont="1" applyBorder="1"/>
    <xf numFmtId="0" fontId="19" fillId="0" borderId="0" xfId="4" applyFont="1"/>
    <xf numFmtId="0" fontId="0" fillId="0" borderId="0" xfId="4" applyFont="1" applyAlignment="1">
      <alignment horizontal="left"/>
    </xf>
    <xf numFmtId="49" fontId="20" fillId="0" borderId="1" xfId="7" applyNumberFormat="1" applyFont="1" applyBorder="1" applyAlignment="1">
      <alignment horizontal="left" vertical="top"/>
    </xf>
    <xf numFmtId="4" fontId="10" fillId="7" borderId="1" xfId="1" applyNumberFormat="1" applyFont="1" applyFill="1" applyBorder="1" applyAlignment="1">
      <alignment vertical="center" wrapText="1"/>
    </xf>
    <xf numFmtId="0" fontId="19" fillId="0" borderId="0" xfId="2" applyFont="1"/>
    <xf numFmtId="49" fontId="12" fillId="0" borderId="0" xfId="7" applyNumberFormat="1" applyFont="1" applyAlignment="1">
      <alignment horizontal="left" vertical="top"/>
    </xf>
    <xf numFmtId="0" fontId="13" fillId="0" borderId="0" xfId="7" applyFont="1"/>
    <xf numFmtId="0" fontId="13" fillId="0" borderId="0" xfId="7" applyFont="1" applyAlignment="1">
      <alignment horizontal="right"/>
    </xf>
    <xf numFmtId="3" fontId="13" fillId="0" borderId="0" xfId="4" applyNumberFormat="1" applyFont="1" applyAlignment="1">
      <alignment horizontal="right"/>
    </xf>
    <xf numFmtId="3" fontId="12" fillId="3" borderId="1" xfId="4" applyNumberFormat="1" applyFont="1" applyFill="1" applyBorder="1" applyAlignment="1">
      <alignment horizontal="center" vertical="center"/>
    </xf>
    <xf numFmtId="0" fontId="8" fillId="0" borderId="0" xfId="1" applyFont="1"/>
    <xf numFmtId="0" fontId="3" fillId="0" borderId="0" xfId="6" applyFont="1"/>
    <xf numFmtId="49" fontId="8" fillId="0" borderId="0" xfId="1" applyNumberFormat="1" applyFont="1" applyAlignment="1">
      <alignment horizontal="left" vertical="center" wrapText="1"/>
    </xf>
    <xf numFmtId="0" fontId="7" fillId="0" borderId="0" xfId="1" applyFont="1"/>
    <xf numFmtId="0" fontId="12" fillId="0" borderId="0" xfId="5" applyFont="1"/>
    <xf numFmtId="3" fontId="11" fillId="0" borderId="0" xfId="2" applyNumberFormat="1" applyFont="1"/>
    <xf numFmtId="0" fontId="4" fillId="0" borderId="1" xfId="2" applyBorder="1"/>
    <xf numFmtId="4" fontId="10" fillId="0" borderId="1" xfId="1" applyNumberFormat="1" applyFont="1" applyBorder="1" applyAlignment="1">
      <alignment horizontal="center" vertical="center" wrapText="1"/>
    </xf>
    <xf numFmtId="1" fontId="7" fillId="0" borderId="0" xfId="4" quotePrefix="1" applyNumberFormat="1" applyFont="1" applyAlignment="1">
      <alignment horizontal="right"/>
    </xf>
    <xf numFmtId="0" fontId="13" fillId="3" borderId="1" xfId="2" applyFont="1" applyFill="1" applyBorder="1" applyAlignment="1">
      <alignment horizontal="left" vertical="center" wrapText="1"/>
    </xf>
    <xf numFmtId="4" fontId="10" fillId="8" borderId="1" xfId="3" applyNumberFormat="1" applyFont="1" applyFill="1" applyBorder="1" applyAlignment="1">
      <alignment horizontal="center" vertical="center"/>
    </xf>
    <xf numFmtId="3" fontId="10" fillId="10" borderId="1" xfId="2" applyNumberFormat="1" applyFont="1" applyFill="1" applyBorder="1" applyAlignment="1">
      <alignment horizontal="center" vertical="center"/>
    </xf>
    <xf numFmtId="0" fontId="12" fillId="3" borderId="1" xfId="2" applyFont="1" applyFill="1" applyBorder="1"/>
    <xf numFmtId="0" fontId="13" fillId="3" borderId="1" xfId="2" applyFont="1" applyFill="1" applyBorder="1" applyAlignment="1">
      <alignment wrapText="1"/>
    </xf>
    <xf numFmtId="0" fontId="4" fillId="3" borderId="1" xfId="2" applyFill="1" applyBorder="1"/>
    <xf numFmtId="0" fontId="13" fillId="3" borderId="1" xfId="1" applyFont="1" applyFill="1" applyBorder="1"/>
    <xf numFmtId="3" fontId="12" fillId="3" borderId="1" xfId="2" applyNumberFormat="1" applyFont="1" applyFill="1" applyBorder="1" applyAlignment="1">
      <alignment horizontal="center" vertical="center"/>
    </xf>
    <xf numFmtId="3" fontId="12" fillId="3" borderId="1" xfId="2" applyNumberFormat="1" applyFont="1" applyFill="1" applyBorder="1"/>
    <xf numFmtId="3" fontId="13" fillId="3" borderId="1" xfId="2" quotePrefix="1" applyNumberFormat="1" applyFont="1" applyFill="1" applyBorder="1" applyAlignment="1">
      <alignment horizontal="right"/>
    </xf>
    <xf numFmtId="3" fontId="14" fillId="3" borderId="1" xfId="2" applyNumberFormat="1" applyFont="1" applyFill="1" applyBorder="1"/>
    <xf numFmtId="3" fontId="15" fillId="3" borderId="1" xfId="2" applyNumberFormat="1" applyFont="1" applyFill="1" applyBorder="1"/>
    <xf numFmtId="0" fontId="14" fillId="3" borderId="1" xfId="2" applyFont="1" applyFill="1" applyBorder="1"/>
    <xf numFmtId="3" fontId="12" fillId="3" borderId="1" xfId="2" applyNumberFormat="1" applyFont="1" applyFill="1" applyBorder="1" applyAlignment="1">
      <alignment vertical="center"/>
    </xf>
    <xf numFmtId="1" fontId="13" fillId="3" borderId="1" xfId="4" applyNumberFormat="1" applyFont="1" applyFill="1" applyBorder="1" applyAlignment="1">
      <alignment horizontal="left" vertical="center" wrapText="1"/>
    </xf>
    <xf numFmtId="3" fontId="13" fillId="3" borderId="1" xfId="2" applyNumberFormat="1" applyFont="1" applyFill="1" applyBorder="1" applyAlignment="1">
      <alignment vertical="center"/>
    </xf>
    <xf numFmtId="0" fontId="12" fillId="3" borderId="1" xfId="2" applyFont="1" applyFill="1" applyBorder="1" applyAlignment="1">
      <alignment vertical="center" wrapText="1"/>
    </xf>
    <xf numFmtId="3" fontId="12" fillId="3" borderId="1" xfId="1" applyNumberFormat="1" applyFont="1" applyFill="1" applyBorder="1" applyAlignment="1">
      <alignment horizontal="center" vertical="center"/>
    </xf>
    <xf numFmtId="3" fontId="12" fillId="3" borderId="1" xfId="2" applyNumberFormat="1" applyFont="1" applyFill="1" applyBorder="1" applyAlignment="1">
      <alignment horizontal="left" vertical="center" wrapText="1"/>
    </xf>
    <xf numFmtId="3" fontId="13" fillId="3" borderId="1" xfId="2" applyNumberFormat="1" applyFont="1" applyFill="1" applyBorder="1" applyAlignment="1">
      <alignment horizontal="left" vertical="center" wrapText="1"/>
    </xf>
    <xf numFmtId="0" fontId="13" fillId="3" borderId="1" xfId="1" applyFont="1" applyFill="1" applyBorder="1" applyAlignment="1">
      <alignment vertical="center"/>
    </xf>
    <xf numFmtId="3" fontId="12" fillId="3" borderId="1" xfId="1" applyNumberFormat="1" applyFont="1" applyFill="1" applyBorder="1" applyAlignment="1">
      <alignment horizontal="center"/>
    </xf>
    <xf numFmtId="0" fontId="12" fillId="3" borderId="1" xfId="2" applyFont="1" applyFill="1" applyBorder="1" applyAlignment="1">
      <alignment vertical="center"/>
    </xf>
    <xf numFmtId="0" fontId="13" fillId="3" borderId="1" xfId="1" applyFont="1" applyFill="1" applyBorder="1" applyAlignment="1">
      <alignment vertical="center" wrapText="1"/>
    </xf>
    <xf numFmtId="3" fontId="9" fillId="10" borderId="1" xfId="2" applyNumberFormat="1" applyFont="1" applyFill="1" applyBorder="1" applyAlignment="1">
      <alignment horizontal="center" vertical="center"/>
    </xf>
    <xf numFmtId="3" fontId="10" fillId="9" borderId="1" xfId="3" applyNumberFormat="1" applyFont="1" applyFill="1" applyBorder="1" applyAlignment="1">
      <alignment horizontal="center" vertical="center" wrapText="1"/>
    </xf>
    <xf numFmtId="3" fontId="10" fillId="10" borderId="1" xfId="3" applyNumberFormat="1" applyFont="1" applyFill="1" applyBorder="1" applyAlignment="1">
      <alignment horizontal="center" vertical="center" wrapText="1"/>
    </xf>
    <xf numFmtId="0" fontId="12" fillId="3" borderId="1" xfId="7" applyFont="1" applyFill="1" applyBorder="1"/>
    <xf numFmtId="49" fontId="20" fillId="3" borderId="1" xfId="7" applyNumberFormat="1" applyFont="1" applyFill="1" applyBorder="1" applyAlignment="1">
      <alignment horizontal="left" vertical="top"/>
    </xf>
    <xf numFmtId="3" fontId="12" fillId="3" borderId="1" xfId="7" applyNumberFormat="1" applyFont="1" applyFill="1" applyBorder="1" applyAlignment="1">
      <alignment horizontal="center"/>
    </xf>
    <xf numFmtId="4" fontId="10" fillId="11" borderId="1" xfId="1" applyNumberFormat="1" applyFont="1" applyFill="1" applyBorder="1" applyAlignment="1">
      <alignment vertical="center" wrapText="1"/>
    </xf>
    <xf numFmtId="3" fontId="10" fillId="11" borderId="1" xfId="3" applyNumberFormat="1" applyFont="1" applyFill="1" applyBorder="1" applyAlignment="1">
      <alignment horizontal="center" vertical="center" wrapText="1"/>
    </xf>
    <xf numFmtId="3" fontId="12" fillId="3" borderId="1" xfId="2" applyNumberFormat="1" applyFont="1" applyFill="1" applyBorder="1" applyAlignment="1">
      <alignment horizontal="right" vertical="center"/>
    </xf>
    <xf numFmtId="3" fontId="12" fillId="3" borderId="1" xfId="1" applyNumberFormat="1" applyFont="1" applyFill="1" applyBorder="1" applyAlignment="1">
      <alignment horizontal="right" vertical="center"/>
    </xf>
    <xf numFmtId="3" fontId="4" fillId="3" borderId="1" xfId="1" applyNumberFormat="1" applyFont="1" applyFill="1" applyBorder="1" applyAlignment="1">
      <alignment horizontal="right" vertical="center"/>
    </xf>
    <xf numFmtId="0" fontId="8" fillId="0" borderId="0" xfId="6" applyFont="1"/>
    <xf numFmtId="0" fontId="9" fillId="10" borderId="1" xfId="2" applyFont="1" applyFill="1" applyBorder="1" applyAlignment="1">
      <alignment horizontal="left" vertical="center" wrapText="1"/>
    </xf>
    <xf numFmtId="0" fontId="17" fillId="3" borderId="1" xfId="2" applyFont="1" applyFill="1" applyBorder="1" applyAlignment="1">
      <alignment horizontal="left" vertical="center" wrapText="1"/>
    </xf>
    <xf numFmtId="0" fontId="12" fillId="3" borderId="1" xfId="2" applyFont="1" applyFill="1" applyBorder="1" applyAlignment="1">
      <alignment horizontal="left" vertical="center" wrapText="1"/>
    </xf>
    <xf numFmtId="0" fontId="13" fillId="3" borderId="1" xfId="2" applyFont="1" applyFill="1" applyBorder="1" applyAlignment="1">
      <alignment horizontal="left" wrapText="1"/>
    </xf>
    <xf numFmtId="3" fontId="12" fillId="3" borderId="1" xfId="2" applyNumberFormat="1" applyFont="1" applyFill="1" applyBorder="1" applyAlignment="1">
      <alignment horizontal="left" vertical="center" wrapText="1"/>
    </xf>
    <xf numFmtId="0" fontId="12" fillId="0" borderId="1" xfId="2" applyFont="1" applyBorder="1" applyAlignment="1">
      <alignment horizontal="left" vertical="center" wrapText="1"/>
    </xf>
    <xf numFmtId="0" fontId="13" fillId="0" borderId="1" xfId="2" applyFont="1" applyBorder="1" applyAlignment="1">
      <alignment horizontal="left" vertical="top" wrapText="1"/>
    </xf>
    <xf numFmtId="49" fontId="13" fillId="0" borderId="1" xfId="2" applyNumberFormat="1" applyFont="1" applyBorder="1" applyAlignment="1">
      <alignment horizontal="left" vertical="center" wrapText="1"/>
    </xf>
    <xf numFmtId="49" fontId="12" fillId="0" borderId="1" xfId="2" applyNumberFormat="1" applyFont="1" applyBorder="1" applyAlignment="1">
      <alignment horizontal="left" vertical="center" wrapText="1"/>
    </xf>
    <xf numFmtId="0" fontId="13" fillId="0" borderId="1" xfId="2" applyFont="1" applyBorder="1" applyAlignment="1">
      <alignment vertical="center" wrapText="1"/>
    </xf>
    <xf numFmtId="0" fontId="13" fillId="0" borderId="1" xfId="2" applyFont="1" applyBorder="1" applyAlignment="1">
      <alignment horizontal="left" wrapText="1"/>
    </xf>
    <xf numFmtId="0" fontId="13" fillId="0" borderId="1" xfId="2" applyFont="1" applyBorder="1" applyAlignment="1">
      <alignment horizontal="left" vertical="center" wrapText="1"/>
    </xf>
    <xf numFmtId="0" fontId="4" fillId="0" borderId="1" xfId="2" applyBorder="1" applyAlignment="1">
      <alignment horizontal="left" wrapText="1"/>
    </xf>
    <xf numFmtId="0" fontId="13" fillId="3" borderId="1" xfId="2" applyFont="1" applyFill="1" applyBorder="1" applyAlignment="1">
      <alignment horizontal="left" vertical="center" wrapText="1"/>
    </xf>
    <xf numFmtId="0" fontId="12" fillId="3" borderId="2" xfId="2" applyFont="1" applyFill="1" applyBorder="1" applyAlignment="1">
      <alignment horizontal="left" vertical="center" wrapText="1"/>
    </xf>
    <xf numFmtId="0" fontId="12" fillId="3" borderId="3" xfId="2" applyFont="1" applyFill="1" applyBorder="1" applyAlignment="1">
      <alignment horizontal="left" vertical="center" wrapText="1"/>
    </xf>
    <xf numFmtId="0" fontId="12" fillId="3" borderId="4" xfId="2" applyFont="1" applyFill="1" applyBorder="1" applyAlignment="1">
      <alignment horizontal="left" vertical="center" wrapText="1"/>
    </xf>
    <xf numFmtId="0" fontId="13" fillId="3" borderId="2" xfId="2" applyFont="1" applyFill="1" applyBorder="1" applyAlignment="1">
      <alignment horizontal="left" wrapText="1"/>
    </xf>
    <xf numFmtId="0" fontId="13" fillId="3" borderId="4" xfId="2" applyFont="1" applyFill="1" applyBorder="1" applyAlignment="1">
      <alignment horizontal="left" wrapText="1"/>
    </xf>
    <xf numFmtId="0" fontId="16" fillId="0" borderId="1" xfId="2" applyFont="1" applyBorder="1" applyAlignment="1">
      <alignment wrapText="1"/>
    </xf>
    <xf numFmtId="0" fontId="16" fillId="0" borderId="1" xfId="2" applyFont="1" applyBorder="1" applyAlignment="1">
      <alignment vertical="center" wrapText="1"/>
    </xf>
    <xf numFmtId="0" fontId="13" fillId="3" borderId="1" xfId="2" applyFont="1" applyFill="1" applyBorder="1" applyAlignment="1">
      <alignment horizontal="left" vertical="top" wrapText="1"/>
    </xf>
    <xf numFmtId="0" fontId="4" fillId="3" borderId="1" xfId="2" applyFill="1" applyBorder="1" applyAlignment="1">
      <alignment horizontal="left" vertical="center" wrapText="1"/>
    </xf>
    <xf numFmtId="0" fontId="10" fillId="10" borderId="1" xfId="2" applyFont="1" applyFill="1" applyBorder="1" applyAlignment="1">
      <alignment horizontal="left" vertical="center" wrapText="1"/>
    </xf>
    <xf numFmtId="0" fontId="19" fillId="3" borderId="1" xfId="2" applyFont="1" applyFill="1" applyBorder="1" applyAlignment="1">
      <alignment horizontal="left" vertical="center" wrapText="1"/>
    </xf>
    <xf numFmtId="0" fontId="9" fillId="2" borderId="1" xfId="2" applyFont="1" applyFill="1" applyBorder="1" applyAlignment="1">
      <alignment horizontal="left" vertical="center" wrapText="1"/>
    </xf>
    <xf numFmtId="0" fontId="17" fillId="0" borderId="1" xfId="2" applyFont="1" applyBorder="1" applyAlignment="1">
      <alignment horizontal="left" vertical="center" wrapText="1"/>
    </xf>
    <xf numFmtId="0" fontId="5" fillId="0" borderId="0" xfId="1" applyFont="1" applyAlignment="1">
      <alignment horizontal="center" vertical="center"/>
    </xf>
    <xf numFmtId="0" fontId="9" fillId="0" borderId="1" xfId="1" applyFont="1" applyBorder="1" applyAlignment="1">
      <alignment horizontal="center" vertical="center" wrapText="1"/>
    </xf>
    <xf numFmtId="0" fontId="13" fillId="3" borderId="1" xfId="2" applyFont="1" applyFill="1" applyBorder="1" applyAlignment="1">
      <alignment wrapText="1"/>
    </xf>
    <xf numFmtId="1" fontId="13" fillId="0" borderId="1" xfId="4" applyNumberFormat="1" applyFont="1" applyBorder="1" applyAlignment="1">
      <alignment horizontal="left" vertical="center" wrapText="1"/>
    </xf>
    <xf numFmtId="0" fontId="4" fillId="0" borderId="1" xfId="2" applyBorder="1" applyAlignment="1">
      <alignment horizontal="left" vertical="center" wrapText="1"/>
    </xf>
    <xf numFmtId="3" fontId="12" fillId="0" borderId="1" xfId="2" applyNumberFormat="1" applyFont="1" applyBorder="1" applyAlignment="1">
      <alignment horizontal="left" vertical="center" wrapText="1"/>
    </xf>
    <xf numFmtId="3" fontId="13" fillId="0" borderId="1" xfId="2" applyNumberFormat="1" applyFont="1" applyBorder="1" applyAlignment="1">
      <alignment horizontal="left" vertical="center" wrapText="1"/>
    </xf>
    <xf numFmtId="3" fontId="13" fillId="3" borderId="1" xfId="2" applyNumberFormat="1" applyFont="1" applyFill="1" applyBorder="1" applyAlignment="1">
      <alignment horizontal="left" vertical="center" wrapText="1"/>
    </xf>
    <xf numFmtId="0" fontId="13" fillId="3" borderId="1" xfId="2" applyFont="1" applyFill="1" applyBorder="1" applyAlignment="1">
      <alignment horizontal="left"/>
    </xf>
    <xf numFmtId="1" fontId="13" fillId="3" borderId="1" xfId="4" applyNumberFormat="1" applyFont="1" applyFill="1" applyBorder="1" applyAlignment="1">
      <alignment horizontal="left" vertical="center" wrapText="1"/>
    </xf>
    <xf numFmtId="0" fontId="10" fillId="7" borderId="1" xfId="1" applyFont="1" applyFill="1" applyBorder="1" applyAlignment="1">
      <alignment horizontal="center" vertical="center" wrapText="1"/>
    </xf>
    <xf numFmtId="0" fontId="18" fillId="4" borderId="2" xfId="2" applyFont="1" applyFill="1" applyBorder="1" applyAlignment="1">
      <alignment horizontal="center" vertical="center" wrapText="1"/>
    </xf>
    <xf numFmtId="0" fontId="18" fillId="4" borderId="3" xfId="2" applyFont="1" applyFill="1" applyBorder="1" applyAlignment="1">
      <alignment horizontal="center" vertical="center" wrapText="1"/>
    </xf>
    <xf numFmtId="0" fontId="9" fillId="8" borderId="2" xfId="2" applyFont="1" applyFill="1" applyBorder="1" applyAlignment="1">
      <alignment horizontal="left" vertical="center" wrapText="1"/>
    </xf>
    <xf numFmtId="0" fontId="9" fillId="8" borderId="3" xfId="2" applyFont="1" applyFill="1" applyBorder="1" applyAlignment="1">
      <alignment horizontal="left" vertical="center" wrapText="1"/>
    </xf>
    <xf numFmtId="0" fontId="9" fillId="8" borderId="4" xfId="2" applyFont="1" applyFill="1" applyBorder="1" applyAlignment="1">
      <alignment horizontal="left" vertical="center" wrapText="1"/>
    </xf>
    <xf numFmtId="0" fontId="9" fillId="10" borderId="2" xfId="2" applyFont="1" applyFill="1" applyBorder="1" applyAlignment="1">
      <alignment horizontal="left" vertical="center" wrapText="1"/>
    </xf>
    <xf numFmtId="0" fontId="9" fillId="10" borderId="3" xfId="2" applyFont="1" applyFill="1" applyBorder="1" applyAlignment="1">
      <alignment horizontal="left" vertical="center" wrapText="1"/>
    </xf>
    <xf numFmtId="0" fontId="9" fillId="10" borderId="4" xfId="2" applyFont="1" applyFill="1" applyBorder="1" applyAlignment="1">
      <alignment horizontal="left" vertical="center" wrapText="1"/>
    </xf>
    <xf numFmtId="49" fontId="13" fillId="0" borderId="1" xfId="2" applyNumberFormat="1" applyFont="1" applyBorder="1" applyAlignment="1">
      <alignment horizontal="left" vertical="justify" wrapText="1"/>
    </xf>
    <xf numFmtId="0" fontId="13" fillId="0" borderId="1" xfId="2" applyFont="1" applyBorder="1" applyAlignment="1">
      <alignment horizontal="left" vertical="justify" wrapText="1"/>
    </xf>
    <xf numFmtId="0" fontId="9" fillId="8" borderId="1" xfId="2" applyFont="1" applyFill="1" applyBorder="1" applyAlignment="1">
      <alignment horizontal="left" vertical="center" wrapText="1"/>
    </xf>
    <xf numFmtId="0" fontId="4" fillId="9" borderId="1" xfId="2" applyFill="1" applyBorder="1" applyAlignment="1">
      <alignment horizontal="left" vertical="center" wrapText="1"/>
    </xf>
    <xf numFmtId="0" fontId="13" fillId="3" borderId="2" xfId="2" applyFont="1" applyFill="1" applyBorder="1" applyAlignment="1">
      <alignment wrapText="1"/>
    </xf>
    <xf numFmtId="0" fontId="13" fillId="3" borderId="4" xfId="2" applyFont="1" applyFill="1" applyBorder="1" applyAlignment="1">
      <alignment wrapText="1"/>
    </xf>
    <xf numFmtId="0" fontId="13" fillId="3" borderId="2" xfId="2" applyFont="1" applyFill="1" applyBorder="1" applyAlignment="1">
      <alignment horizontal="left" vertical="center" wrapText="1"/>
    </xf>
    <xf numFmtId="0" fontId="13" fillId="3" borderId="4" xfId="2" applyFont="1" applyFill="1" applyBorder="1" applyAlignment="1">
      <alignment horizontal="left" vertical="center" wrapText="1"/>
    </xf>
    <xf numFmtId="0" fontId="13" fillId="0" borderId="2" xfId="2" applyFont="1" applyBorder="1" applyAlignment="1">
      <alignment horizontal="left" wrapText="1"/>
    </xf>
    <xf numFmtId="0" fontId="13" fillId="0" borderId="4" xfId="2" applyFont="1" applyBorder="1" applyAlignment="1">
      <alignment horizontal="left" wrapText="1"/>
    </xf>
    <xf numFmtId="0" fontId="12" fillId="0" borderId="2" xfId="2" applyFont="1" applyBorder="1" applyAlignment="1">
      <alignment horizontal="left" vertical="center" wrapText="1"/>
    </xf>
    <xf numFmtId="0" fontId="12" fillId="0" borderId="3" xfId="2" applyFont="1" applyBorder="1" applyAlignment="1">
      <alignment horizontal="left" vertical="center" wrapText="1"/>
    </xf>
    <xf numFmtId="0" fontId="12" fillId="0" borderId="4" xfId="2" applyFont="1" applyBorder="1" applyAlignment="1">
      <alignment horizontal="left" vertical="center" wrapText="1"/>
    </xf>
    <xf numFmtId="0" fontId="9" fillId="2" borderId="2" xfId="2" applyFont="1" applyFill="1" applyBorder="1" applyAlignment="1">
      <alignment horizontal="left" vertical="center" wrapText="1"/>
    </xf>
    <xf numFmtId="0" fontId="9" fillId="2" borderId="3" xfId="2" applyFont="1" applyFill="1" applyBorder="1" applyAlignment="1">
      <alignment horizontal="left" vertical="center" wrapText="1"/>
    </xf>
    <xf numFmtId="0" fontId="9" fillId="2" borderId="4" xfId="2" applyFont="1" applyFill="1" applyBorder="1" applyAlignment="1">
      <alignment horizontal="left" vertical="center" wrapText="1"/>
    </xf>
    <xf numFmtId="0" fontId="8" fillId="0" borderId="0" xfId="4" applyAlignment="1">
      <alignment horizontal="left"/>
    </xf>
    <xf numFmtId="0" fontId="8" fillId="0" borderId="0" xfId="4" applyAlignment="1">
      <alignment horizontal="center"/>
    </xf>
    <xf numFmtId="1" fontId="10" fillId="10" borderId="2" xfId="3" applyNumberFormat="1" applyFont="1" applyFill="1" applyBorder="1" applyAlignment="1">
      <alignment horizontal="left" vertical="center" wrapText="1"/>
    </xf>
    <xf numFmtId="1" fontId="10" fillId="10" borderId="4" xfId="3" applyNumberFormat="1" applyFont="1" applyFill="1" applyBorder="1" applyAlignment="1">
      <alignment horizontal="left" vertical="center" wrapText="1"/>
    </xf>
    <xf numFmtId="0" fontId="12" fillId="3" borderId="1" xfId="7" applyFont="1" applyFill="1" applyBorder="1" applyAlignment="1">
      <alignment horizontal="left" vertical="center" wrapText="1"/>
    </xf>
    <xf numFmtId="1" fontId="10" fillId="10" borderId="1" xfId="3" applyNumberFormat="1" applyFont="1" applyFill="1" applyBorder="1" applyAlignment="1">
      <alignment horizontal="left" vertical="center" wrapText="1"/>
    </xf>
    <xf numFmtId="49" fontId="12" fillId="3" borderId="1" xfId="7" applyNumberFormat="1" applyFont="1" applyFill="1" applyBorder="1" applyAlignment="1">
      <alignment horizontal="left" vertical="center" wrapText="1"/>
    </xf>
    <xf numFmtId="4" fontId="9" fillId="6" borderId="2" xfId="1" applyNumberFormat="1" applyFont="1" applyFill="1" applyBorder="1" applyAlignment="1">
      <alignment horizontal="center" vertical="center" wrapText="1"/>
    </xf>
    <xf numFmtId="4" fontId="9" fillId="6" borderId="3" xfId="1" applyNumberFormat="1" applyFont="1" applyFill="1" applyBorder="1" applyAlignment="1">
      <alignment horizontal="center" vertical="center" wrapText="1"/>
    </xf>
    <xf numFmtId="4" fontId="9" fillId="6" borderId="4" xfId="1" applyNumberFormat="1" applyFont="1" applyFill="1" applyBorder="1" applyAlignment="1">
      <alignment horizontal="center" vertical="center" wrapText="1"/>
    </xf>
    <xf numFmtId="1" fontId="10" fillId="11" borderId="2" xfId="3" applyNumberFormat="1" applyFont="1" applyFill="1" applyBorder="1" applyAlignment="1">
      <alignment horizontal="left" vertical="center" wrapText="1"/>
    </xf>
    <xf numFmtId="1" fontId="10" fillId="11" borderId="4" xfId="3" applyNumberFormat="1" applyFont="1" applyFill="1" applyBorder="1" applyAlignment="1">
      <alignment horizontal="left" vertical="center" wrapText="1"/>
    </xf>
    <xf numFmtId="1" fontId="9" fillId="9" borderId="2" xfId="3" applyNumberFormat="1" applyFont="1" applyFill="1" applyBorder="1" applyAlignment="1">
      <alignment horizontal="left" vertical="center" wrapText="1"/>
    </xf>
    <xf numFmtId="1" fontId="9" fillId="9" borderId="4" xfId="3" applyNumberFormat="1" applyFont="1" applyFill="1" applyBorder="1" applyAlignment="1">
      <alignment horizontal="left" vertical="center" wrapText="1"/>
    </xf>
    <xf numFmtId="49" fontId="12" fillId="3" borderId="2" xfId="7" applyNumberFormat="1" applyFont="1" applyFill="1" applyBorder="1" applyAlignment="1">
      <alignment horizontal="left" vertical="center" wrapText="1"/>
    </xf>
    <xf numFmtId="49" fontId="12" fillId="3" borderId="4" xfId="7" applyNumberFormat="1" applyFont="1" applyFill="1" applyBorder="1" applyAlignment="1">
      <alignment horizontal="left" vertical="center" wrapText="1"/>
    </xf>
    <xf numFmtId="0" fontId="5" fillId="0" borderId="0" xfId="4" applyFont="1" applyAlignment="1">
      <alignment horizontal="center"/>
    </xf>
    <xf numFmtId="0" fontId="5" fillId="0" borderId="0" xfId="4" applyFont="1" applyAlignment="1">
      <alignment horizontal="center" vertical="center" wrapText="1"/>
    </xf>
    <xf numFmtId="4" fontId="9" fillId="0" borderId="2" xfId="1" applyNumberFormat="1" applyFont="1" applyBorder="1" applyAlignment="1">
      <alignment horizontal="center" vertical="center" wrapText="1"/>
    </xf>
    <xf numFmtId="4" fontId="9" fillId="0" borderId="4" xfId="1" applyNumberFormat="1" applyFont="1" applyBorder="1" applyAlignment="1">
      <alignment horizontal="center" vertical="center" wrapText="1"/>
    </xf>
    <xf numFmtId="4" fontId="9" fillId="11" borderId="2" xfId="1" applyNumberFormat="1" applyFont="1" applyFill="1" applyBorder="1" applyAlignment="1">
      <alignment horizontal="left" vertical="center" wrapText="1"/>
    </xf>
    <xf numFmtId="4" fontId="9" fillId="11" borderId="4" xfId="1" applyNumberFormat="1" applyFont="1" applyFill="1" applyBorder="1" applyAlignment="1">
      <alignment horizontal="left" vertical="center" wrapText="1"/>
    </xf>
    <xf numFmtId="0" fontId="10" fillId="7" borderId="2" xfId="1" applyFont="1" applyFill="1" applyBorder="1" applyAlignment="1">
      <alignment horizontal="center" vertical="center" wrapText="1"/>
    </xf>
    <xf numFmtId="0" fontId="10" fillId="7" borderId="4" xfId="1" applyFont="1" applyFill="1" applyBorder="1" applyAlignment="1">
      <alignment horizontal="center" vertical="center" wrapText="1"/>
    </xf>
    <xf numFmtId="4" fontId="9" fillId="11" borderId="1" xfId="1" applyNumberFormat="1" applyFont="1" applyFill="1" applyBorder="1" applyAlignment="1">
      <alignment horizontal="left" vertical="center" wrapText="1"/>
    </xf>
  </cellXfs>
  <cellStyles count="9">
    <cellStyle name="Comma 2" xfId="8" xr:uid="{00000000-0005-0000-0000-000000000000}"/>
    <cellStyle name="Normal" xfId="0" builtinId="0"/>
    <cellStyle name="Normal 2" xfId="2" xr:uid="{00000000-0005-0000-0000-000002000000}"/>
    <cellStyle name="Normal 2 2" xfId="6" xr:uid="{00000000-0005-0000-0000-000003000000}"/>
    <cellStyle name="Normal_Anexa F 140 146 10.07" xfId="7" xr:uid="{00000000-0005-0000-0000-000004000000}"/>
    <cellStyle name="Normal_F 07" xfId="5" xr:uid="{00000000-0005-0000-0000-000005000000}"/>
    <cellStyle name="Normal_mach03" xfId="3" xr:uid="{00000000-0005-0000-0000-000006000000}"/>
    <cellStyle name="Normal_mach31" xfId="4" xr:uid="{00000000-0005-0000-0000-000007000000}"/>
    <cellStyle name="Normal_Machete buget 99" xfId="1" xr:uid="{00000000-0005-0000-0000-000008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104</xdr:row>
      <xdr:rowOff>0</xdr:rowOff>
    </xdr:from>
    <xdr:to>
      <xdr:col>2</xdr:col>
      <xdr:colOff>19050</xdr:colOff>
      <xdr:row>104</xdr:row>
      <xdr:rowOff>0</xdr:rowOff>
    </xdr:to>
    <xdr:sp macro="" textlink="">
      <xdr:nvSpPr>
        <xdr:cNvPr id="2" name="AutoShape 2">
          <a:extLst>
            <a:ext uri="{FF2B5EF4-FFF2-40B4-BE49-F238E27FC236}">
              <a16:creationId xmlns:a16="http://schemas.microsoft.com/office/drawing/2014/main" id="{00000000-0008-0000-0000-00000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 name="AutoShape 4">
          <a:extLst>
            <a:ext uri="{FF2B5EF4-FFF2-40B4-BE49-F238E27FC236}">
              <a16:creationId xmlns:a16="http://schemas.microsoft.com/office/drawing/2014/main" id="{00000000-0008-0000-0000-00000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 name="AutoShape 6">
          <a:extLst>
            <a:ext uri="{FF2B5EF4-FFF2-40B4-BE49-F238E27FC236}">
              <a16:creationId xmlns:a16="http://schemas.microsoft.com/office/drawing/2014/main" id="{00000000-0008-0000-0000-00000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5" name="AutoShape 2">
          <a:extLst>
            <a:ext uri="{FF2B5EF4-FFF2-40B4-BE49-F238E27FC236}">
              <a16:creationId xmlns:a16="http://schemas.microsoft.com/office/drawing/2014/main" id="{00000000-0008-0000-0000-00000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6" name="AutoShape 4">
          <a:extLst>
            <a:ext uri="{FF2B5EF4-FFF2-40B4-BE49-F238E27FC236}">
              <a16:creationId xmlns:a16="http://schemas.microsoft.com/office/drawing/2014/main" id="{00000000-0008-0000-0000-00000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7" name="AutoShape 6">
          <a:extLst>
            <a:ext uri="{FF2B5EF4-FFF2-40B4-BE49-F238E27FC236}">
              <a16:creationId xmlns:a16="http://schemas.microsoft.com/office/drawing/2014/main" id="{00000000-0008-0000-0000-00000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9" name="AutoShape 3">
          <a:extLst>
            <a:ext uri="{FF2B5EF4-FFF2-40B4-BE49-F238E27FC236}">
              <a16:creationId xmlns:a16="http://schemas.microsoft.com/office/drawing/2014/main" id="{00000000-0008-0000-0000-000009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10" name="AutoShape 5">
          <a:extLst>
            <a:ext uri="{FF2B5EF4-FFF2-40B4-BE49-F238E27FC236}">
              <a16:creationId xmlns:a16="http://schemas.microsoft.com/office/drawing/2014/main" id="{00000000-0008-0000-0000-00000A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14" name="AutoShape 3">
          <a:extLst>
            <a:ext uri="{FF2B5EF4-FFF2-40B4-BE49-F238E27FC236}">
              <a16:creationId xmlns:a16="http://schemas.microsoft.com/office/drawing/2014/main" id="{00000000-0008-0000-0000-00000E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15" name="AutoShape 5">
          <a:extLst>
            <a:ext uri="{FF2B5EF4-FFF2-40B4-BE49-F238E27FC236}">
              <a16:creationId xmlns:a16="http://schemas.microsoft.com/office/drawing/2014/main" id="{00000000-0008-0000-0000-00000F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19" name="AutoShape 2">
          <a:extLst>
            <a:ext uri="{FF2B5EF4-FFF2-40B4-BE49-F238E27FC236}">
              <a16:creationId xmlns:a16="http://schemas.microsoft.com/office/drawing/2014/main" id="{00000000-0008-0000-0000-00001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0" name="AutoShape 2">
          <a:extLst>
            <a:ext uri="{FF2B5EF4-FFF2-40B4-BE49-F238E27FC236}">
              <a16:creationId xmlns:a16="http://schemas.microsoft.com/office/drawing/2014/main" id="{00000000-0008-0000-0000-00001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1" name="AutoShape 4">
          <a:extLst>
            <a:ext uri="{FF2B5EF4-FFF2-40B4-BE49-F238E27FC236}">
              <a16:creationId xmlns:a16="http://schemas.microsoft.com/office/drawing/2014/main" id="{00000000-0008-0000-0000-00001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2" name="AutoShape 6">
          <a:extLst>
            <a:ext uri="{FF2B5EF4-FFF2-40B4-BE49-F238E27FC236}">
              <a16:creationId xmlns:a16="http://schemas.microsoft.com/office/drawing/2014/main" id="{00000000-0008-0000-0000-00001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3" name="AutoShape 4">
          <a:extLst>
            <a:ext uri="{FF2B5EF4-FFF2-40B4-BE49-F238E27FC236}">
              <a16:creationId xmlns:a16="http://schemas.microsoft.com/office/drawing/2014/main" id="{00000000-0008-0000-0000-00001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4" name="AutoShape 6">
          <a:extLst>
            <a:ext uri="{FF2B5EF4-FFF2-40B4-BE49-F238E27FC236}">
              <a16:creationId xmlns:a16="http://schemas.microsoft.com/office/drawing/2014/main" id="{00000000-0008-0000-0000-000018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5" name="AutoShape 2">
          <a:extLst>
            <a:ext uri="{FF2B5EF4-FFF2-40B4-BE49-F238E27FC236}">
              <a16:creationId xmlns:a16="http://schemas.microsoft.com/office/drawing/2014/main" id="{00000000-0008-0000-0000-000019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6" name="AutoShape 2">
          <a:extLst>
            <a:ext uri="{FF2B5EF4-FFF2-40B4-BE49-F238E27FC236}">
              <a16:creationId xmlns:a16="http://schemas.microsoft.com/office/drawing/2014/main" id="{00000000-0008-0000-0000-00001A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7" name="AutoShape 2">
          <a:extLst>
            <a:ext uri="{FF2B5EF4-FFF2-40B4-BE49-F238E27FC236}">
              <a16:creationId xmlns:a16="http://schemas.microsoft.com/office/drawing/2014/main" id="{00000000-0008-0000-0000-00001B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8" name="AutoShape 4">
          <a:extLst>
            <a:ext uri="{FF2B5EF4-FFF2-40B4-BE49-F238E27FC236}">
              <a16:creationId xmlns:a16="http://schemas.microsoft.com/office/drawing/2014/main" id="{00000000-0008-0000-0000-00001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9" name="AutoShape 6">
          <a:extLst>
            <a:ext uri="{FF2B5EF4-FFF2-40B4-BE49-F238E27FC236}">
              <a16:creationId xmlns:a16="http://schemas.microsoft.com/office/drawing/2014/main" id="{00000000-0008-0000-0000-00001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0" name="AutoShape 2">
          <a:extLst>
            <a:ext uri="{FF2B5EF4-FFF2-40B4-BE49-F238E27FC236}">
              <a16:creationId xmlns:a16="http://schemas.microsoft.com/office/drawing/2014/main" id="{00000000-0008-0000-0000-00001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1" name="AutoShape 4">
          <a:extLst>
            <a:ext uri="{FF2B5EF4-FFF2-40B4-BE49-F238E27FC236}">
              <a16:creationId xmlns:a16="http://schemas.microsoft.com/office/drawing/2014/main" id="{00000000-0008-0000-0000-00001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2" name="AutoShape 6">
          <a:extLst>
            <a:ext uri="{FF2B5EF4-FFF2-40B4-BE49-F238E27FC236}">
              <a16:creationId xmlns:a16="http://schemas.microsoft.com/office/drawing/2014/main" id="{00000000-0008-0000-0000-00002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34" name="AutoShape 3">
          <a:extLst>
            <a:ext uri="{FF2B5EF4-FFF2-40B4-BE49-F238E27FC236}">
              <a16:creationId xmlns:a16="http://schemas.microsoft.com/office/drawing/2014/main" id="{00000000-0008-0000-0000-000022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35" name="AutoShape 5">
          <a:extLst>
            <a:ext uri="{FF2B5EF4-FFF2-40B4-BE49-F238E27FC236}">
              <a16:creationId xmlns:a16="http://schemas.microsoft.com/office/drawing/2014/main" id="{00000000-0008-0000-0000-000023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39" name="AutoShape 3">
          <a:extLst>
            <a:ext uri="{FF2B5EF4-FFF2-40B4-BE49-F238E27FC236}">
              <a16:creationId xmlns:a16="http://schemas.microsoft.com/office/drawing/2014/main" id="{00000000-0008-0000-0000-000027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40" name="AutoShape 5">
          <a:extLst>
            <a:ext uri="{FF2B5EF4-FFF2-40B4-BE49-F238E27FC236}">
              <a16:creationId xmlns:a16="http://schemas.microsoft.com/office/drawing/2014/main" id="{00000000-0008-0000-0000-000028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4" name="AutoShape 2">
          <a:extLst>
            <a:ext uri="{FF2B5EF4-FFF2-40B4-BE49-F238E27FC236}">
              <a16:creationId xmlns:a16="http://schemas.microsoft.com/office/drawing/2014/main" id="{00000000-0008-0000-0000-00002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5" name="AutoShape 2">
          <a:extLst>
            <a:ext uri="{FF2B5EF4-FFF2-40B4-BE49-F238E27FC236}">
              <a16:creationId xmlns:a16="http://schemas.microsoft.com/office/drawing/2014/main" id="{00000000-0008-0000-0000-00002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6" name="AutoShape 4">
          <a:extLst>
            <a:ext uri="{FF2B5EF4-FFF2-40B4-BE49-F238E27FC236}">
              <a16:creationId xmlns:a16="http://schemas.microsoft.com/office/drawing/2014/main" id="{00000000-0008-0000-0000-00002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7" name="AutoShape 6">
          <a:extLst>
            <a:ext uri="{FF2B5EF4-FFF2-40B4-BE49-F238E27FC236}">
              <a16:creationId xmlns:a16="http://schemas.microsoft.com/office/drawing/2014/main" id="{00000000-0008-0000-0000-00002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8" name="AutoShape 4">
          <a:extLst>
            <a:ext uri="{FF2B5EF4-FFF2-40B4-BE49-F238E27FC236}">
              <a16:creationId xmlns:a16="http://schemas.microsoft.com/office/drawing/2014/main" id="{00000000-0008-0000-0000-00003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9" name="AutoShape 6">
          <a:extLst>
            <a:ext uri="{FF2B5EF4-FFF2-40B4-BE49-F238E27FC236}">
              <a16:creationId xmlns:a16="http://schemas.microsoft.com/office/drawing/2014/main" id="{00000000-0008-0000-0000-000031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50" name="AutoShape 2">
          <a:extLst>
            <a:ext uri="{FF2B5EF4-FFF2-40B4-BE49-F238E27FC236}">
              <a16:creationId xmlns:a16="http://schemas.microsoft.com/office/drawing/2014/main" id="{00000000-0008-0000-0000-00003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51" name="AutoShape 2">
          <a:extLst>
            <a:ext uri="{FF2B5EF4-FFF2-40B4-BE49-F238E27FC236}">
              <a16:creationId xmlns:a16="http://schemas.microsoft.com/office/drawing/2014/main" id="{00000000-0008-0000-0000-00003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2" name="AutoShape 2">
          <a:extLst>
            <a:ext uri="{FF2B5EF4-FFF2-40B4-BE49-F238E27FC236}">
              <a16:creationId xmlns:a16="http://schemas.microsoft.com/office/drawing/2014/main" id="{00000000-0008-0000-0000-00003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3" name="AutoShape 4">
          <a:extLst>
            <a:ext uri="{FF2B5EF4-FFF2-40B4-BE49-F238E27FC236}">
              <a16:creationId xmlns:a16="http://schemas.microsoft.com/office/drawing/2014/main" id="{00000000-0008-0000-0000-00003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4" name="AutoShape 6">
          <a:extLst>
            <a:ext uri="{FF2B5EF4-FFF2-40B4-BE49-F238E27FC236}">
              <a16:creationId xmlns:a16="http://schemas.microsoft.com/office/drawing/2014/main" id="{00000000-0008-0000-0000-00003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5" name="AutoShape 2">
          <a:extLst>
            <a:ext uri="{FF2B5EF4-FFF2-40B4-BE49-F238E27FC236}">
              <a16:creationId xmlns:a16="http://schemas.microsoft.com/office/drawing/2014/main" id="{00000000-0008-0000-0000-00003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6" name="AutoShape 4">
          <a:extLst>
            <a:ext uri="{FF2B5EF4-FFF2-40B4-BE49-F238E27FC236}">
              <a16:creationId xmlns:a16="http://schemas.microsoft.com/office/drawing/2014/main" id="{00000000-0008-0000-0000-00003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7" name="AutoShape 6">
          <a:extLst>
            <a:ext uri="{FF2B5EF4-FFF2-40B4-BE49-F238E27FC236}">
              <a16:creationId xmlns:a16="http://schemas.microsoft.com/office/drawing/2014/main" id="{00000000-0008-0000-0000-00003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58" name="AutoShape 3">
          <a:extLst>
            <a:ext uri="{FF2B5EF4-FFF2-40B4-BE49-F238E27FC236}">
              <a16:creationId xmlns:a16="http://schemas.microsoft.com/office/drawing/2014/main" id="{00000000-0008-0000-0000-00003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59" name="AutoShape 5">
          <a:extLst>
            <a:ext uri="{FF2B5EF4-FFF2-40B4-BE49-F238E27FC236}">
              <a16:creationId xmlns:a16="http://schemas.microsoft.com/office/drawing/2014/main" id="{00000000-0008-0000-0000-00003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62" name="AutoShape 3">
          <a:extLst>
            <a:ext uri="{FF2B5EF4-FFF2-40B4-BE49-F238E27FC236}">
              <a16:creationId xmlns:a16="http://schemas.microsoft.com/office/drawing/2014/main" id="{00000000-0008-0000-0000-00003E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63" name="AutoShape 5">
          <a:extLst>
            <a:ext uri="{FF2B5EF4-FFF2-40B4-BE49-F238E27FC236}">
              <a16:creationId xmlns:a16="http://schemas.microsoft.com/office/drawing/2014/main" id="{00000000-0008-0000-0000-00003F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6" name="AutoShape 2">
          <a:extLst>
            <a:ext uri="{FF2B5EF4-FFF2-40B4-BE49-F238E27FC236}">
              <a16:creationId xmlns:a16="http://schemas.microsoft.com/office/drawing/2014/main" id="{00000000-0008-0000-0000-00004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7" name="AutoShape 2">
          <a:extLst>
            <a:ext uri="{FF2B5EF4-FFF2-40B4-BE49-F238E27FC236}">
              <a16:creationId xmlns:a16="http://schemas.microsoft.com/office/drawing/2014/main" id="{00000000-0008-0000-0000-00004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8" name="AutoShape 4">
          <a:extLst>
            <a:ext uri="{FF2B5EF4-FFF2-40B4-BE49-F238E27FC236}">
              <a16:creationId xmlns:a16="http://schemas.microsoft.com/office/drawing/2014/main" id="{00000000-0008-0000-0000-00004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9" name="AutoShape 6">
          <a:extLst>
            <a:ext uri="{FF2B5EF4-FFF2-40B4-BE49-F238E27FC236}">
              <a16:creationId xmlns:a16="http://schemas.microsoft.com/office/drawing/2014/main" id="{00000000-0008-0000-0000-00004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0" name="AutoShape 4">
          <a:extLst>
            <a:ext uri="{FF2B5EF4-FFF2-40B4-BE49-F238E27FC236}">
              <a16:creationId xmlns:a16="http://schemas.microsoft.com/office/drawing/2014/main" id="{00000000-0008-0000-0000-00004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1" name="AutoShape 6">
          <a:extLst>
            <a:ext uri="{FF2B5EF4-FFF2-40B4-BE49-F238E27FC236}">
              <a16:creationId xmlns:a16="http://schemas.microsoft.com/office/drawing/2014/main" id="{00000000-0008-0000-0000-00004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2" name="AutoShape 2">
          <a:extLst>
            <a:ext uri="{FF2B5EF4-FFF2-40B4-BE49-F238E27FC236}">
              <a16:creationId xmlns:a16="http://schemas.microsoft.com/office/drawing/2014/main" id="{00000000-0008-0000-0000-00004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3" name="AutoShape 2">
          <a:extLst>
            <a:ext uri="{FF2B5EF4-FFF2-40B4-BE49-F238E27FC236}">
              <a16:creationId xmlns:a16="http://schemas.microsoft.com/office/drawing/2014/main" id="{00000000-0008-0000-0000-00004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4" name="AutoShape 2">
          <a:extLst>
            <a:ext uri="{FF2B5EF4-FFF2-40B4-BE49-F238E27FC236}">
              <a16:creationId xmlns:a16="http://schemas.microsoft.com/office/drawing/2014/main" id="{00000000-0008-0000-0000-00004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5" name="AutoShape 4">
          <a:extLst>
            <a:ext uri="{FF2B5EF4-FFF2-40B4-BE49-F238E27FC236}">
              <a16:creationId xmlns:a16="http://schemas.microsoft.com/office/drawing/2014/main" id="{00000000-0008-0000-0000-00004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6" name="AutoShape 6">
          <a:extLst>
            <a:ext uri="{FF2B5EF4-FFF2-40B4-BE49-F238E27FC236}">
              <a16:creationId xmlns:a16="http://schemas.microsoft.com/office/drawing/2014/main" id="{00000000-0008-0000-0000-00004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7" name="AutoShape 2">
          <a:extLst>
            <a:ext uri="{FF2B5EF4-FFF2-40B4-BE49-F238E27FC236}">
              <a16:creationId xmlns:a16="http://schemas.microsoft.com/office/drawing/2014/main" id="{00000000-0008-0000-0000-00004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8" name="AutoShape 4">
          <a:extLst>
            <a:ext uri="{FF2B5EF4-FFF2-40B4-BE49-F238E27FC236}">
              <a16:creationId xmlns:a16="http://schemas.microsoft.com/office/drawing/2014/main" id="{00000000-0008-0000-0000-00004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9" name="AutoShape 6">
          <a:extLst>
            <a:ext uri="{FF2B5EF4-FFF2-40B4-BE49-F238E27FC236}">
              <a16:creationId xmlns:a16="http://schemas.microsoft.com/office/drawing/2014/main" id="{00000000-0008-0000-0000-00004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80" name="AutoShape 3">
          <a:extLst>
            <a:ext uri="{FF2B5EF4-FFF2-40B4-BE49-F238E27FC236}">
              <a16:creationId xmlns:a16="http://schemas.microsoft.com/office/drawing/2014/main" id="{00000000-0008-0000-0000-00005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81" name="AutoShape 5">
          <a:extLst>
            <a:ext uri="{FF2B5EF4-FFF2-40B4-BE49-F238E27FC236}">
              <a16:creationId xmlns:a16="http://schemas.microsoft.com/office/drawing/2014/main" id="{00000000-0008-0000-0000-00005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84" name="AutoShape 3">
          <a:extLst>
            <a:ext uri="{FF2B5EF4-FFF2-40B4-BE49-F238E27FC236}">
              <a16:creationId xmlns:a16="http://schemas.microsoft.com/office/drawing/2014/main" id="{00000000-0008-0000-0000-000054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85" name="AutoShape 5">
          <a:extLst>
            <a:ext uri="{FF2B5EF4-FFF2-40B4-BE49-F238E27FC236}">
              <a16:creationId xmlns:a16="http://schemas.microsoft.com/office/drawing/2014/main" id="{00000000-0008-0000-0000-000055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88" name="AutoShape 2">
          <a:extLst>
            <a:ext uri="{FF2B5EF4-FFF2-40B4-BE49-F238E27FC236}">
              <a16:creationId xmlns:a16="http://schemas.microsoft.com/office/drawing/2014/main" id="{00000000-0008-0000-0000-00005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89" name="AutoShape 2">
          <a:extLst>
            <a:ext uri="{FF2B5EF4-FFF2-40B4-BE49-F238E27FC236}">
              <a16:creationId xmlns:a16="http://schemas.microsoft.com/office/drawing/2014/main" id="{00000000-0008-0000-0000-00005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0" name="AutoShape 4">
          <a:extLst>
            <a:ext uri="{FF2B5EF4-FFF2-40B4-BE49-F238E27FC236}">
              <a16:creationId xmlns:a16="http://schemas.microsoft.com/office/drawing/2014/main" id="{00000000-0008-0000-0000-00005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1" name="AutoShape 6">
          <a:extLst>
            <a:ext uri="{FF2B5EF4-FFF2-40B4-BE49-F238E27FC236}">
              <a16:creationId xmlns:a16="http://schemas.microsoft.com/office/drawing/2014/main" id="{00000000-0008-0000-0000-00005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2" name="AutoShape 4">
          <a:extLst>
            <a:ext uri="{FF2B5EF4-FFF2-40B4-BE49-F238E27FC236}">
              <a16:creationId xmlns:a16="http://schemas.microsoft.com/office/drawing/2014/main" id="{00000000-0008-0000-0000-00005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3" name="AutoShape 6">
          <a:extLst>
            <a:ext uri="{FF2B5EF4-FFF2-40B4-BE49-F238E27FC236}">
              <a16:creationId xmlns:a16="http://schemas.microsoft.com/office/drawing/2014/main" id="{00000000-0008-0000-0000-00005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4" name="AutoShape 2">
          <a:extLst>
            <a:ext uri="{FF2B5EF4-FFF2-40B4-BE49-F238E27FC236}">
              <a16:creationId xmlns:a16="http://schemas.microsoft.com/office/drawing/2014/main" id="{00000000-0008-0000-0000-00005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5" name="AutoShape 2">
          <a:extLst>
            <a:ext uri="{FF2B5EF4-FFF2-40B4-BE49-F238E27FC236}">
              <a16:creationId xmlns:a16="http://schemas.microsoft.com/office/drawing/2014/main" id="{00000000-0008-0000-0000-00005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96" name="AutoShape 2">
          <a:extLst>
            <a:ext uri="{FF2B5EF4-FFF2-40B4-BE49-F238E27FC236}">
              <a16:creationId xmlns:a16="http://schemas.microsoft.com/office/drawing/2014/main" id="{00000000-0008-0000-0000-00006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97" name="AutoShape 4">
          <a:extLst>
            <a:ext uri="{FF2B5EF4-FFF2-40B4-BE49-F238E27FC236}">
              <a16:creationId xmlns:a16="http://schemas.microsoft.com/office/drawing/2014/main" id="{00000000-0008-0000-0000-00006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98" name="AutoShape 6">
          <a:extLst>
            <a:ext uri="{FF2B5EF4-FFF2-40B4-BE49-F238E27FC236}">
              <a16:creationId xmlns:a16="http://schemas.microsoft.com/office/drawing/2014/main" id="{00000000-0008-0000-0000-00006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99" name="AutoShape 2">
          <a:extLst>
            <a:ext uri="{FF2B5EF4-FFF2-40B4-BE49-F238E27FC236}">
              <a16:creationId xmlns:a16="http://schemas.microsoft.com/office/drawing/2014/main" id="{00000000-0008-0000-0000-00006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00" name="AutoShape 4">
          <a:extLst>
            <a:ext uri="{FF2B5EF4-FFF2-40B4-BE49-F238E27FC236}">
              <a16:creationId xmlns:a16="http://schemas.microsoft.com/office/drawing/2014/main" id="{00000000-0008-0000-0000-00006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01" name="AutoShape 6">
          <a:extLst>
            <a:ext uri="{FF2B5EF4-FFF2-40B4-BE49-F238E27FC236}">
              <a16:creationId xmlns:a16="http://schemas.microsoft.com/office/drawing/2014/main" id="{00000000-0008-0000-0000-00006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02" name="AutoShape 3">
          <a:extLst>
            <a:ext uri="{FF2B5EF4-FFF2-40B4-BE49-F238E27FC236}">
              <a16:creationId xmlns:a16="http://schemas.microsoft.com/office/drawing/2014/main" id="{00000000-0008-0000-0000-000066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03" name="AutoShape 5">
          <a:extLst>
            <a:ext uri="{FF2B5EF4-FFF2-40B4-BE49-F238E27FC236}">
              <a16:creationId xmlns:a16="http://schemas.microsoft.com/office/drawing/2014/main" id="{00000000-0008-0000-0000-000067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06" name="AutoShape 3">
          <a:extLst>
            <a:ext uri="{FF2B5EF4-FFF2-40B4-BE49-F238E27FC236}">
              <a16:creationId xmlns:a16="http://schemas.microsoft.com/office/drawing/2014/main" id="{00000000-0008-0000-0000-00006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07" name="AutoShape 5">
          <a:extLst>
            <a:ext uri="{FF2B5EF4-FFF2-40B4-BE49-F238E27FC236}">
              <a16:creationId xmlns:a16="http://schemas.microsoft.com/office/drawing/2014/main" id="{00000000-0008-0000-0000-00006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0" name="AutoShape 2">
          <a:extLst>
            <a:ext uri="{FF2B5EF4-FFF2-40B4-BE49-F238E27FC236}">
              <a16:creationId xmlns:a16="http://schemas.microsoft.com/office/drawing/2014/main" id="{00000000-0008-0000-0000-00006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1" name="AutoShape 2">
          <a:extLst>
            <a:ext uri="{FF2B5EF4-FFF2-40B4-BE49-F238E27FC236}">
              <a16:creationId xmlns:a16="http://schemas.microsoft.com/office/drawing/2014/main" id="{00000000-0008-0000-0000-00006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2" name="AutoShape 4">
          <a:extLst>
            <a:ext uri="{FF2B5EF4-FFF2-40B4-BE49-F238E27FC236}">
              <a16:creationId xmlns:a16="http://schemas.microsoft.com/office/drawing/2014/main" id="{00000000-0008-0000-0000-00007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3" name="AutoShape 6">
          <a:extLst>
            <a:ext uri="{FF2B5EF4-FFF2-40B4-BE49-F238E27FC236}">
              <a16:creationId xmlns:a16="http://schemas.microsoft.com/office/drawing/2014/main" id="{00000000-0008-0000-0000-00007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4" name="AutoShape 4">
          <a:extLst>
            <a:ext uri="{FF2B5EF4-FFF2-40B4-BE49-F238E27FC236}">
              <a16:creationId xmlns:a16="http://schemas.microsoft.com/office/drawing/2014/main" id="{00000000-0008-0000-0000-00007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5" name="AutoShape 6">
          <a:extLst>
            <a:ext uri="{FF2B5EF4-FFF2-40B4-BE49-F238E27FC236}">
              <a16:creationId xmlns:a16="http://schemas.microsoft.com/office/drawing/2014/main" id="{00000000-0008-0000-0000-00007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6" name="AutoShape 2">
          <a:extLst>
            <a:ext uri="{FF2B5EF4-FFF2-40B4-BE49-F238E27FC236}">
              <a16:creationId xmlns:a16="http://schemas.microsoft.com/office/drawing/2014/main" id="{00000000-0008-0000-0000-00007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7" name="AutoShape 2">
          <a:extLst>
            <a:ext uri="{FF2B5EF4-FFF2-40B4-BE49-F238E27FC236}">
              <a16:creationId xmlns:a16="http://schemas.microsoft.com/office/drawing/2014/main" id="{00000000-0008-0000-0000-00007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8" name="AutoShape 2">
          <a:extLst>
            <a:ext uri="{FF2B5EF4-FFF2-40B4-BE49-F238E27FC236}">
              <a16:creationId xmlns:a16="http://schemas.microsoft.com/office/drawing/2014/main" id="{00000000-0008-0000-0000-00007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9" name="AutoShape 4">
          <a:extLst>
            <a:ext uri="{FF2B5EF4-FFF2-40B4-BE49-F238E27FC236}">
              <a16:creationId xmlns:a16="http://schemas.microsoft.com/office/drawing/2014/main" id="{00000000-0008-0000-0000-00007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20" name="AutoShape 6">
          <a:extLst>
            <a:ext uri="{FF2B5EF4-FFF2-40B4-BE49-F238E27FC236}">
              <a16:creationId xmlns:a16="http://schemas.microsoft.com/office/drawing/2014/main" id="{00000000-0008-0000-0000-00007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21" name="AutoShape 2">
          <a:extLst>
            <a:ext uri="{FF2B5EF4-FFF2-40B4-BE49-F238E27FC236}">
              <a16:creationId xmlns:a16="http://schemas.microsoft.com/office/drawing/2014/main" id="{00000000-0008-0000-0000-00007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22" name="AutoShape 4">
          <a:extLst>
            <a:ext uri="{FF2B5EF4-FFF2-40B4-BE49-F238E27FC236}">
              <a16:creationId xmlns:a16="http://schemas.microsoft.com/office/drawing/2014/main" id="{00000000-0008-0000-0000-00007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23" name="AutoShape 6">
          <a:extLst>
            <a:ext uri="{FF2B5EF4-FFF2-40B4-BE49-F238E27FC236}">
              <a16:creationId xmlns:a16="http://schemas.microsoft.com/office/drawing/2014/main" id="{00000000-0008-0000-0000-00007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24" name="AutoShape 3">
          <a:extLst>
            <a:ext uri="{FF2B5EF4-FFF2-40B4-BE49-F238E27FC236}">
              <a16:creationId xmlns:a16="http://schemas.microsoft.com/office/drawing/2014/main" id="{00000000-0008-0000-0000-00007C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25" name="AutoShape 5">
          <a:extLst>
            <a:ext uri="{FF2B5EF4-FFF2-40B4-BE49-F238E27FC236}">
              <a16:creationId xmlns:a16="http://schemas.microsoft.com/office/drawing/2014/main" id="{00000000-0008-0000-0000-00007D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28" name="AutoShape 3">
          <a:extLst>
            <a:ext uri="{FF2B5EF4-FFF2-40B4-BE49-F238E27FC236}">
              <a16:creationId xmlns:a16="http://schemas.microsoft.com/office/drawing/2014/main" id="{00000000-0008-0000-0000-00008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29" name="AutoShape 5">
          <a:extLst>
            <a:ext uri="{FF2B5EF4-FFF2-40B4-BE49-F238E27FC236}">
              <a16:creationId xmlns:a16="http://schemas.microsoft.com/office/drawing/2014/main" id="{00000000-0008-0000-0000-00008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2" name="AutoShape 2">
          <a:extLst>
            <a:ext uri="{FF2B5EF4-FFF2-40B4-BE49-F238E27FC236}">
              <a16:creationId xmlns:a16="http://schemas.microsoft.com/office/drawing/2014/main" id="{00000000-0008-0000-0000-00008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3" name="AutoShape 2">
          <a:extLst>
            <a:ext uri="{FF2B5EF4-FFF2-40B4-BE49-F238E27FC236}">
              <a16:creationId xmlns:a16="http://schemas.microsoft.com/office/drawing/2014/main" id="{00000000-0008-0000-0000-00008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4" name="AutoShape 4">
          <a:extLst>
            <a:ext uri="{FF2B5EF4-FFF2-40B4-BE49-F238E27FC236}">
              <a16:creationId xmlns:a16="http://schemas.microsoft.com/office/drawing/2014/main" id="{00000000-0008-0000-0000-00008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5" name="AutoShape 6">
          <a:extLst>
            <a:ext uri="{FF2B5EF4-FFF2-40B4-BE49-F238E27FC236}">
              <a16:creationId xmlns:a16="http://schemas.microsoft.com/office/drawing/2014/main" id="{00000000-0008-0000-0000-00008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6" name="AutoShape 4">
          <a:extLst>
            <a:ext uri="{FF2B5EF4-FFF2-40B4-BE49-F238E27FC236}">
              <a16:creationId xmlns:a16="http://schemas.microsoft.com/office/drawing/2014/main" id="{00000000-0008-0000-0000-00008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7" name="AutoShape 6">
          <a:extLst>
            <a:ext uri="{FF2B5EF4-FFF2-40B4-BE49-F238E27FC236}">
              <a16:creationId xmlns:a16="http://schemas.microsoft.com/office/drawing/2014/main" id="{00000000-0008-0000-0000-00008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8" name="AutoShape 2">
          <a:extLst>
            <a:ext uri="{FF2B5EF4-FFF2-40B4-BE49-F238E27FC236}">
              <a16:creationId xmlns:a16="http://schemas.microsoft.com/office/drawing/2014/main" id="{00000000-0008-0000-0000-00008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9" name="AutoShape 2">
          <a:extLst>
            <a:ext uri="{FF2B5EF4-FFF2-40B4-BE49-F238E27FC236}">
              <a16:creationId xmlns:a16="http://schemas.microsoft.com/office/drawing/2014/main" id="{00000000-0008-0000-0000-00008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26" name="AutoShape 2">
          <a:extLst>
            <a:ext uri="{FF2B5EF4-FFF2-40B4-BE49-F238E27FC236}">
              <a16:creationId xmlns:a16="http://schemas.microsoft.com/office/drawing/2014/main" id="{00000000-0008-0000-0000-00007E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27" name="AutoShape 4">
          <a:extLst>
            <a:ext uri="{FF2B5EF4-FFF2-40B4-BE49-F238E27FC236}">
              <a16:creationId xmlns:a16="http://schemas.microsoft.com/office/drawing/2014/main" id="{00000000-0008-0000-0000-00007F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30" name="AutoShape 6">
          <a:extLst>
            <a:ext uri="{FF2B5EF4-FFF2-40B4-BE49-F238E27FC236}">
              <a16:creationId xmlns:a16="http://schemas.microsoft.com/office/drawing/2014/main" id="{00000000-0008-0000-0000-000082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31" name="AutoShape 2">
          <a:extLst>
            <a:ext uri="{FF2B5EF4-FFF2-40B4-BE49-F238E27FC236}">
              <a16:creationId xmlns:a16="http://schemas.microsoft.com/office/drawing/2014/main" id="{00000000-0008-0000-0000-000083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0" name="AutoShape 4">
          <a:extLst>
            <a:ext uri="{FF2B5EF4-FFF2-40B4-BE49-F238E27FC236}">
              <a16:creationId xmlns:a16="http://schemas.microsoft.com/office/drawing/2014/main" id="{00000000-0008-0000-0000-00008C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1" name="AutoShape 6">
          <a:extLst>
            <a:ext uri="{FF2B5EF4-FFF2-40B4-BE49-F238E27FC236}">
              <a16:creationId xmlns:a16="http://schemas.microsoft.com/office/drawing/2014/main" id="{00000000-0008-0000-0000-00008D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2" name="AutoShape 3">
          <a:extLst>
            <a:ext uri="{FF2B5EF4-FFF2-40B4-BE49-F238E27FC236}">
              <a16:creationId xmlns:a16="http://schemas.microsoft.com/office/drawing/2014/main" id="{00000000-0008-0000-0000-00008E000000}"/>
            </a:ext>
          </a:extLst>
        </xdr:cNvPr>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3" name="AutoShape 5">
          <a:extLst>
            <a:ext uri="{FF2B5EF4-FFF2-40B4-BE49-F238E27FC236}">
              <a16:creationId xmlns:a16="http://schemas.microsoft.com/office/drawing/2014/main" id="{00000000-0008-0000-0000-00008F000000}"/>
            </a:ext>
          </a:extLst>
        </xdr:cNvPr>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4" name="AutoShape 3">
          <a:extLst>
            <a:ext uri="{FF2B5EF4-FFF2-40B4-BE49-F238E27FC236}">
              <a16:creationId xmlns:a16="http://schemas.microsoft.com/office/drawing/2014/main" id="{00000000-0008-0000-0000-000090000000}"/>
            </a:ext>
          </a:extLst>
        </xdr:cNvPr>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5" name="AutoShape 5">
          <a:extLst>
            <a:ext uri="{FF2B5EF4-FFF2-40B4-BE49-F238E27FC236}">
              <a16:creationId xmlns:a16="http://schemas.microsoft.com/office/drawing/2014/main" id="{00000000-0008-0000-0000-000091000000}"/>
            </a:ext>
          </a:extLst>
        </xdr:cNvPr>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6" name="AutoShape 2">
          <a:extLst>
            <a:ext uri="{FF2B5EF4-FFF2-40B4-BE49-F238E27FC236}">
              <a16:creationId xmlns:a16="http://schemas.microsoft.com/office/drawing/2014/main" id="{00000000-0008-0000-0000-000092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7" name="AutoShape 2">
          <a:extLst>
            <a:ext uri="{FF2B5EF4-FFF2-40B4-BE49-F238E27FC236}">
              <a16:creationId xmlns:a16="http://schemas.microsoft.com/office/drawing/2014/main" id="{00000000-0008-0000-0000-000093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8" name="AutoShape 4">
          <a:extLst>
            <a:ext uri="{FF2B5EF4-FFF2-40B4-BE49-F238E27FC236}">
              <a16:creationId xmlns:a16="http://schemas.microsoft.com/office/drawing/2014/main" id="{00000000-0008-0000-0000-000094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9" name="AutoShape 6">
          <a:extLst>
            <a:ext uri="{FF2B5EF4-FFF2-40B4-BE49-F238E27FC236}">
              <a16:creationId xmlns:a16="http://schemas.microsoft.com/office/drawing/2014/main" id="{00000000-0008-0000-0000-000095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0" name="AutoShape 4">
          <a:extLst>
            <a:ext uri="{FF2B5EF4-FFF2-40B4-BE49-F238E27FC236}">
              <a16:creationId xmlns:a16="http://schemas.microsoft.com/office/drawing/2014/main" id="{00000000-0008-0000-0000-000096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1" name="AutoShape 6">
          <a:extLst>
            <a:ext uri="{FF2B5EF4-FFF2-40B4-BE49-F238E27FC236}">
              <a16:creationId xmlns:a16="http://schemas.microsoft.com/office/drawing/2014/main" id="{00000000-0008-0000-0000-000097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2" name="AutoShape 2">
          <a:extLst>
            <a:ext uri="{FF2B5EF4-FFF2-40B4-BE49-F238E27FC236}">
              <a16:creationId xmlns:a16="http://schemas.microsoft.com/office/drawing/2014/main" id="{00000000-0008-0000-0000-000098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3" name="AutoShape 2">
          <a:extLst>
            <a:ext uri="{FF2B5EF4-FFF2-40B4-BE49-F238E27FC236}">
              <a16:creationId xmlns:a16="http://schemas.microsoft.com/office/drawing/2014/main" id="{00000000-0008-0000-0000-000099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4" name="AutoShape 2">
          <a:extLst>
            <a:ext uri="{FF2B5EF4-FFF2-40B4-BE49-F238E27FC236}">
              <a16:creationId xmlns:a16="http://schemas.microsoft.com/office/drawing/2014/main" id="{00000000-0008-0000-0000-00009A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5" name="AutoShape 4">
          <a:extLst>
            <a:ext uri="{FF2B5EF4-FFF2-40B4-BE49-F238E27FC236}">
              <a16:creationId xmlns:a16="http://schemas.microsoft.com/office/drawing/2014/main" id="{00000000-0008-0000-0000-00009B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6" name="AutoShape 6">
          <a:extLst>
            <a:ext uri="{FF2B5EF4-FFF2-40B4-BE49-F238E27FC236}">
              <a16:creationId xmlns:a16="http://schemas.microsoft.com/office/drawing/2014/main" id="{00000000-0008-0000-0000-00009C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7" name="AutoShape 2">
          <a:extLst>
            <a:ext uri="{FF2B5EF4-FFF2-40B4-BE49-F238E27FC236}">
              <a16:creationId xmlns:a16="http://schemas.microsoft.com/office/drawing/2014/main" id="{00000000-0008-0000-0000-00009D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8" name="AutoShape 4">
          <a:extLst>
            <a:ext uri="{FF2B5EF4-FFF2-40B4-BE49-F238E27FC236}">
              <a16:creationId xmlns:a16="http://schemas.microsoft.com/office/drawing/2014/main" id="{00000000-0008-0000-0000-00009E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9" name="AutoShape 6">
          <a:extLst>
            <a:ext uri="{FF2B5EF4-FFF2-40B4-BE49-F238E27FC236}">
              <a16:creationId xmlns:a16="http://schemas.microsoft.com/office/drawing/2014/main" id="{00000000-0008-0000-0000-00009F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60" name="AutoShape 3">
          <a:extLst>
            <a:ext uri="{FF2B5EF4-FFF2-40B4-BE49-F238E27FC236}">
              <a16:creationId xmlns:a16="http://schemas.microsoft.com/office/drawing/2014/main" id="{00000000-0008-0000-0000-0000A0000000}"/>
            </a:ext>
          </a:extLst>
        </xdr:cNvPr>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61" name="AutoShape 5">
          <a:extLst>
            <a:ext uri="{FF2B5EF4-FFF2-40B4-BE49-F238E27FC236}">
              <a16:creationId xmlns:a16="http://schemas.microsoft.com/office/drawing/2014/main" id="{00000000-0008-0000-0000-0000A1000000}"/>
            </a:ext>
          </a:extLst>
        </xdr:cNvPr>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62" name="AutoShape 3">
          <a:extLst>
            <a:ext uri="{FF2B5EF4-FFF2-40B4-BE49-F238E27FC236}">
              <a16:creationId xmlns:a16="http://schemas.microsoft.com/office/drawing/2014/main" id="{00000000-0008-0000-0000-0000A2000000}"/>
            </a:ext>
          </a:extLst>
        </xdr:cNvPr>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63" name="AutoShape 5">
          <a:extLst>
            <a:ext uri="{FF2B5EF4-FFF2-40B4-BE49-F238E27FC236}">
              <a16:creationId xmlns:a16="http://schemas.microsoft.com/office/drawing/2014/main" id="{00000000-0008-0000-0000-0000A3000000}"/>
            </a:ext>
          </a:extLst>
        </xdr:cNvPr>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4" name="AutoShape 2">
          <a:extLst>
            <a:ext uri="{FF2B5EF4-FFF2-40B4-BE49-F238E27FC236}">
              <a16:creationId xmlns:a16="http://schemas.microsoft.com/office/drawing/2014/main" id="{00000000-0008-0000-0000-0000A4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5" name="AutoShape 2">
          <a:extLst>
            <a:ext uri="{FF2B5EF4-FFF2-40B4-BE49-F238E27FC236}">
              <a16:creationId xmlns:a16="http://schemas.microsoft.com/office/drawing/2014/main" id="{00000000-0008-0000-0000-0000A5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6" name="AutoShape 4">
          <a:extLst>
            <a:ext uri="{FF2B5EF4-FFF2-40B4-BE49-F238E27FC236}">
              <a16:creationId xmlns:a16="http://schemas.microsoft.com/office/drawing/2014/main" id="{00000000-0008-0000-0000-0000A6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7" name="AutoShape 6">
          <a:extLst>
            <a:ext uri="{FF2B5EF4-FFF2-40B4-BE49-F238E27FC236}">
              <a16:creationId xmlns:a16="http://schemas.microsoft.com/office/drawing/2014/main" id="{00000000-0008-0000-0000-0000A7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8" name="AutoShape 4">
          <a:extLst>
            <a:ext uri="{FF2B5EF4-FFF2-40B4-BE49-F238E27FC236}">
              <a16:creationId xmlns:a16="http://schemas.microsoft.com/office/drawing/2014/main" id="{00000000-0008-0000-0000-0000A8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9" name="AutoShape 6">
          <a:extLst>
            <a:ext uri="{FF2B5EF4-FFF2-40B4-BE49-F238E27FC236}">
              <a16:creationId xmlns:a16="http://schemas.microsoft.com/office/drawing/2014/main" id="{00000000-0008-0000-0000-0000A9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70" name="AutoShape 2">
          <a:extLst>
            <a:ext uri="{FF2B5EF4-FFF2-40B4-BE49-F238E27FC236}">
              <a16:creationId xmlns:a16="http://schemas.microsoft.com/office/drawing/2014/main" id="{00000000-0008-0000-0000-0000AA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71" name="AutoShape 2">
          <a:extLst>
            <a:ext uri="{FF2B5EF4-FFF2-40B4-BE49-F238E27FC236}">
              <a16:creationId xmlns:a16="http://schemas.microsoft.com/office/drawing/2014/main" id="{00000000-0008-0000-0000-0000AB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I804"/>
  <sheetViews>
    <sheetView topLeftCell="A545" zoomScaleNormal="100" zoomScaleSheetLayoutView="75" workbookViewId="0">
      <selection activeCell="E765" sqref="E765"/>
    </sheetView>
  </sheetViews>
  <sheetFormatPr defaultColWidth="8.85546875" defaultRowHeight="14.25" x14ac:dyDescent="0.2"/>
  <cols>
    <col min="1" max="1" width="5.140625" style="2" customWidth="1"/>
    <col min="2" max="2" width="5" style="2" customWidth="1"/>
    <col min="3" max="3" width="54.5703125" style="2" customWidth="1"/>
    <col min="4" max="4" width="19.42578125" style="49" customWidth="1"/>
    <col min="5" max="5" width="19.7109375" style="49" customWidth="1"/>
    <col min="6" max="248" width="8.85546875" style="2"/>
    <col min="249" max="249" width="7.28515625" style="2" customWidth="1"/>
    <col min="250" max="250" width="6.5703125" style="2" customWidth="1"/>
    <col min="251" max="251" width="57.28515625" style="2" customWidth="1"/>
    <col min="252" max="252" width="13.140625" style="2" customWidth="1"/>
    <col min="253" max="253" width="12.85546875" style="2" customWidth="1"/>
    <col min="254" max="255" width="10.85546875" style="2" customWidth="1"/>
    <col min="256" max="256" width="13.28515625" style="2" customWidth="1"/>
    <col min="257" max="257" width="10.85546875" style="2" customWidth="1"/>
    <col min="258" max="504" width="8.85546875" style="2"/>
    <col min="505" max="505" width="7.28515625" style="2" customWidth="1"/>
    <col min="506" max="506" width="6.5703125" style="2" customWidth="1"/>
    <col min="507" max="507" width="57.28515625" style="2" customWidth="1"/>
    <col min="508" max="508" width="13.140625" style="2" customWidth="1"/>
    <col min="509" max="509" width="12.85546875" style="2" customWidth="1"/>
    <col min="510" max="511" width="10.85546875" style="2" customWidth="1"/>
    <col min="512" max="512" width="13.28515625" style="2" customWidth="1"/>
    <col min="513" max="513" width="10.85546875" style="2" customWidth="1"/>
    <col min="514" max="760" width="8.85546875" style="2"/>
    <col min="761" max="761" width="7.28515625" style="2" customWidth="1"/>
    <col min="762" max="762" width="6.5703125" style="2" customWidth="1"/>
    <col min="763" max="763" width="57.28515625" style="2" customWidth="1"/>
    <col min="764" max="764" width="13.140625" style="2" customWidth="1"/>
    <col min="765" max="765" width="12.85546875" style="2" customWidth="1"/>
    <col min="766" max="767" width="10.85546875" style="2" customWidth="1"/>
    <col min="768" max="768" width="13.28515625" style="2" customWidth="1"/>
    <col min="769" max="769" width="10.85546875" style="2" customWidth="1"/>
    <col min="770" max="1016" width="8.85546875" style="2"/>
    <col min="1017" max="1017" width="7.28515625" style="2" customWidth="1"/>
    <col min="1018" max="1018" width="6.5703125" style="2" customWidth="1"/>
    <col min="1019" max="1019" width="57.28515625" style="2" customWidth="1"/>
    <col min="1020" max="1020" width="13.140625" style="2" customWidth="1"/>
    <col min="1021" max="1021" width="12.85546875" style="2" customWidth="1"/>
    <col min="1022" max="1023" width="10.85546875" style="2" customWidth="1"/>
    <col min="1024" max="1024" width="13.28515625" style="2" customWidth="1"/>
    <col min="1025" max="1025" width="10.85546875" style="2" customWidth="1"/>
    <col min="1026" max="1272" width="8.85546875" style="2"/>
    <col min="1273" max="1273" width="7.28515625" style="2" customWidth="1"/>
    <col min="1274" max="1274" width="6.5703125" style="2" customWidth="1"/>
    <col min="1275" max="1275" width="57.28515625" style="2" customWidth="1"/>
    <col min="1276" max="1276" width="13.140625" style="2" customWidth="1"/>
    <col min="1277" max="1277" width="12.85546875" style="2" customWidth="1"/>
    <col min="1278" max="1279" width="10.85546875" style="2" customWidth="1"/>
    <col min="1280" max="1280" width="13.28515625" style="2" customWidth="1"/>
    <col min="1281" max="1281" width="10.85546875" style="2" customWidth="1"/>
    <col min="1282" max="1528" width="8.85546875" style="2"/>
    <col min="1529" max="1529" width="7.28515625" style="2" customWidth="1"/>
    <col min="1530" max="1530" width="6.5703125" style="2" customWidth="1"/>
    <col min="1531" max="1531" width="57.28515625" style="2" customWidth="1"/>
    <col min="1532" max="1532" width="13.140625" style="2" customWidth="1"/>
    <col min="1533" max="1533" width="12.85546875" style="2" customWidth="1"/>
    <col min="1534" max="1535" width="10.85546875" style="2" customWidth="1"/>
    <col min="1536" max="1536" width="13.28515625" style="2" customWidth="1"/>
    <col min="1537" max="1537" width="10.85546875" style="2" customWidth="1"/>
    <col min="1538" max="1784" width="8.85546875" style="2"/>
    <col min="1785" max="1785" width="7.28515625" style="2" customWidth="1"/>
    <col min="1786" max="1786" width="6.5703125" style="2" customWidth="1"/>
    <col min="1787" max="1787" width="57.28515625" style="2" customWidth="1"/>
    <col min="1788" max="1788" width="13.140625" style="2" customWidth="1"/>
    <col min="1789" max="1789" width="12.85546875" style="2" customWidth="1"/>
    <col min="1790" max="1791" width="10.85546875" style="2" customWidth="1"/>
    <col min="1792" max="1792" width="13.28515625" style="2" customWidth="1"/>
    <col min="1793" max="1793" width="10.85546875" style="2" customWidth="1"/>
    <col min="1794" max="2040" width="8.85546875" style="2"/>
    <col min="2041" max="2041" width="7.28515625" style="2" customWidth="1"/>
    <col min="2042" max="2042" width="6.5703125" style="2" customWidth="1"/>
    <col min="2043" max="2043" width="57.28515625" style="2" customWidth="1"/>
    <col min="2044" max="2044" width="13.140625" style="2" customWidth="1"/>
    <col min="2045" max="2045" width="12.85546875" style="2" customWidth="1"/>
    <col min="2046" max="2047" width="10.85546875" style="2" customWidth="1"/>
    <col min="2048" max="2048" width="13.28515625" style="2" customWidth="1"/>
    <col min="2049" max="2049" width="10.85546875" style="2" customWidth="1"/>
    <col min="2050" max="2296" width="8.85546875" style="2"/>
    <col min="2297" max="2297" width="7.28515625" style="2" customWidth="1"/>
    <col min="2298" max="2298" width="6.5703125" style="2" customWidth="1"/>
    <col min="2299" max="2299" width="57.28515625" style="2" customWidth="1"/>
    <col min="2300" max="2300" width="13.140625" style="2" customWidth="1"/>
    <col min="2301" max="2301" width="12.85546875" style="2" customWidth="1"/>
    <col min="2302" max="2303" width="10.85546875" style="2" customWidth="1"/>
    <col min="2304" max="2304" width="13.28515625" style="2" customWidth="1"/>
    <col min="2305" max="2305" width="10.85546875" style="2" customWidth="1"/>
    <col min="2306" max="2552" width="8.85546875" style="2"/>
    <col min="2553" max="2553" width="7.28515625" style="2" customWidth="1"/>
    <col min="2554" max="2554" width="6.5703125" style="2" customWidth="1"/>
    <col min="2555" max="2555" width="57.28515625" style="2" customWidth="1"/>
    <col min="2556" max="2556" width="13.140625" style="2" customWidth="1"/>
    <col min="2557" max="2557" width="12.85546875" style="2" customWidth="1"/>
    <col min="2558" max="2559" width="10.85546875" style="2" customWidth="1"/>
    <col min="2560" max="2560" width="13.28515625" style="2" customWidth="1"/>
    <col min="2561" max="2561" width="10.85546875" style="2" customWidth="1"/>
    <col min="2562" max="2808" width="8.85546875" style="2"/>
    <col min="2809" max="2809" width="7.28515625" style="2" customWidth="1"/>
    <col min="2810" max="2810" width="6.5703125" style="2" customWidth="1"/>
    <col min="2811" max="2811" width="57.28515625" style="2" customWidth="1"/>
    <col min="2812" max="2812" width="13.140625" style="2" customWidth="1"/>
    <col min="2813" max="2813" width="12.85546875" style="2" customWidth="1"/>
    <col min="2814" max="2815" width="10.85546875" style="2" customWidth="1"/>
    <col min="2816" max="2816" width="13.28515625" style="2" customWidth="1"/>
    <col min="2817" max="2817" width="10.85546875" style="2" customWidth="1"/>
    <col min="2818" max="3064" width="8.85546875" style="2"/>
    <col min="3065" max="3065" width="7.28515625" style="2" customWidth="1"/>
    <col min="3066" max="3066" width="6.5703125" style="2" customWidth="1"/>
    <col min="3067" max="3067" width="57.28515625" style="2" customWidth="1"/>
    <col min="3068" max="3068" width="13.140625" style="2" customWidth="1"/>
    <col min="3069" max="3069" width="12.85546875" style="2" customWidth="1"/>
    <col min="3070" max="3071" width="10.85546875" style="2" customWidth="1"/>
    <col min="3072" max="3072" width="13.28515625" style="2" customWidth="1"/>
    <col min="3073" max="3073" width="10.85546875" style="2" customWidth="1"/>
    <col min="3074" max="3320" width="8.85546875" style="2"/>
    <col min="3321" max="3321" width="7.28515625" style="2" customWidth="1"/>
    <col min="3322" max="3322" width="6.5703125" style="2" customWidth="1"/>
    <col min="3323" max="3323" width="57.28515625" style="2" customWidth="1"/>
    <col min="3324" max="3324" width="13.140625" style="2" customWidth="1"/>
    <col min="3325" max="3325" width="12.85546875" style="2" customWidth="1"/>
    <col min="3326" max="3327" width="10.85546875" style="2" customWidth="1"/>
    <col min="3328" max="3328" width="13.28515625" style="2" customWidth="1"/>
    <col min="3329" max="3329" width="10.85546875" style="2" customWidth="1"/>
    <col min="3330" max="3576" width="8.85546875" style="2"/>
    <col min="3577" max="3577" width="7.28515625" style="2" customWidth="1"/>
    <col min="3578" max="3578" width="6.5703125" style="2" customWidth="1"/>
    <col min="3579" max="3579" width="57.28515625" style="2" customWidth="1"/>
    <col min="3580" max="3580" width="13.140625" style="2" customWidth="1"/>
    <col min="3581" max="3581" width="12.85546875" style="2" customWidth="1"/>
    <col min="3582" max="3583" width="10.85546875" style="2" customWidth="1"/>
    <col min="3584" max="3584" width="13.28515625" style="2" customWidth="1"/>
    <col min="3585" max="3585" width="10.85546875" style="2" customWidth="1"/>
    <col min="3586" max="3832" width="8.85546875" style="2"/>
    <col min="3833" max="3833" width="7.28515625" style="2" customWidth="1"/>
    <col min="3834" max="3834" width="6.5703125" style="2" customWidth="1"/>
    <col min="3835" max="3835" width="57.28515625" style="2" customWidth="1"/>
    <col min="3836" max="3836" width="13.140625" style="2" customWidth="1"/>
    <col min="3837" max="3837" width="12.85546875" style="2" customWidth="1"/>
    <col min="3838" max="3839" width="10.85546875" style="2" customWidth="1"/>
    <col min="3840" max="3840" width="13.28515625" style="2" customWidth="1"/>
    <col min="3841" max="3841" width="10.85546875" style="2" customWidth="1"/>
    <col min="3842" max="4088" width="8.85546875" style="2"/>
    <col min="4089" max="4089" width="7.28515625" style="2" customWidth="1"/>
    <col min="4090" max="4090" width="6.5703125" style="2" customWidth="1"/>
    <col min="4091" max="4091" width="57.28515625" style="2" customWidth="1"/>
    <col min="4092" max="4092" width="13.140625" style="2" customWidth="1"/>
    <col min="4093" max="4093" width="12.85546875" style="2" customWidth="1"/>
    <col min="4094" max="4095" width="10.85546875" style="2" customWidth="1"/>
    <col min="4096" max="4096" width="13.28515625" style="2" customWidth="1"/>
    <col min="4097" max="4097" width="10.85546875" style="2" customWidth="1"/>
    <col min="4098" max="4344" width="8.85546875" style="2"/>
    <col min="4345" max="4345" width="7.28515625" style="2" customWidth="1"/>
    <col min="4346" max="4346" width="6.5703125" style="2" customWidth="1"/>
    <col min="4347" max="4347" width="57.28515625" style="2" customWidth="1"/>
    <col min="4348" max="4348" width="13.140625" style="2" customWidth="1"/>
    <col min="4349" max="4349" width="12.85546875" style="2" customWidth="1"/>
    <col min="4350" max="4351" width="10.85546875" style="2" customWidth="1"/>
    <col min="4352" max="4352" width="13.28515625" style="2" customWidth="1"/>
    <col min="4353" max="4353" width="10.85546875" style="2" customWidth="1"/>
    <col min="4354" max="4600" width="8.85546875" style="2"/>
    <col min="4601" max="4601" width="7.28515625" style="2" customWidth="1"/>
    <col min="4602" max="4602" width="6.5703125" style="2" customWidth="1"/>
    <col min="4603" max="4603" width="57.28515625" style="2" customWidth="1"/>
    <col min="4604" max="4604" width="13.140625" style="2" customWidth="1"/>
    <col min="4605" max="4605" width="12.85546875" style="2" customWidth="1"/>
    <col min="4606" max="4607" width="10.85546875" style="2" customWidth="1"/>
    <col min="4608" max="4608" width="13.28515625" style="2" customWidth="1"/>
    <col min="4609" max="4609" width="10.85546875" style="2" customWidth="1"/>
    <col min="4610" max="4856" width="8.85546875" style="2"/>
    <col min="4857" max="4857" width="7.28515625" style="2" customWidth="1"/>
    <col min="4858" max="4858" width="6.5703125" style="2" customWidth="1"/>
    <col min="4859" max="4859" width="57.28515625" style="2" customWidth="1"/>
    <col min="4860" max="4860" width="13.140625" style="2" customWidth="1"/>
    <col min="4861" max="4861" width="12.85546875" style="2" customWidth="1"/>
    <col min="4862" max="4863" width="10.85546875" style="2" customWidth="1"/>
    <col min="4864" max="4864" width="13.28515625" style="2" customWidth="1"/>
    <col min="4865" max="4865" width="10.85546875" style="2" customWidth="1"/>
    <col min="4866" max="5112" width="8.85546875" style="2"/>
    <col min="5113" max="5113" width="7.28515625" style="2" customWidth="1"/>
    <col min="5114" max="5114" width="6.5703125" style="2" customWidth="1"/>
    <col min="5115" max="5115" width="57.28515625" style="2" customWidth="1"/>
    <col min="5116" max="5116" width="13.140625" style="2" customWidth="1"/>
    <col min="5117" max="5117" width="12.85546875" style="2" customWidth="1"/>
    <col min="5118" max="5119" width="10.85546875" style="2" customWidth="1"/>
    <col min="5120" max="5120" width="13.28515625" style="2" customWidth="1"/>
    <col min="5121" max="5121" width="10.85546875" style="2" customWidth="1"/>
    <col min="5122" max="5368" width="8.85546875" style="2"/>
    <col min="5369" max="5369" width="7.28515625" style="2" customWidth="1"/>
    <col min="5370" max="5370" width="6.5703125" style="2" customWidth="1"/>
    <col min="5371" max="5371" width="57.28515625" style="2" customWidth="1"/>
    <col min="5372" max="5372" width="13.140625" style="2" customWidth="1"/>
    <col min="5373" max="5373" width="12.85546875" style="2" customWidth="1"/>
    <col min="5374" max="5375" width="10.85546875" style="2" customWidth="1"/>
    <col min="5376" max="5376" width="13.28515625" style="2" customWidth="1"/>
    <col min="5377" max="5377" width="10.85546875" style="2" customWidth="1"/>
    <col min="5378" max="5624" width="8.85546875" style="2"/>
    <col min="5625" max="5625" width="7.28515625" style="2" customWidth="1"/>
    <col min="5626" max="5626" width="6.5703125" style="2" customWidth="1"/>
    <col min="5627" max="5627" width="57.28515625" style="2" customWidth="1"/>
    <col min="5628" max="5628" width="13.140625" style="2" customWidth="1"/>
    <col min="5629" max="5629" width="12.85546875" style="2" customWidth="1"/>
    <col min="5630" max="5631" width="10.85546875" style="2" customWidth="1"/>
    <col min="5632" max="5632" width="13.28515625" style="2" customWidth="1"/>
    <col min="5633" max="5633" width="10.85546875" style="2" customWidth="1"/>
    <col min="5634" max="5880" width="8.85546875" style="2"/>
    <col min="5881" max="5881" width="7.28515625" style="2" customWidth="1"/>
    <col min="5882" max="5882" width="6.5703125" style="2" customWidth="1"/>
    <col min="5883" max="5883" width="57.28515625" style="2" customWidth="1"/>
    <col min="5884" max="5884" width="13.140625" style="2" customWidth="1"/>
    <col min="5885" max="5885" width="12.85546875" style="2" customWidth="1"/>
    <col min="5886" max="5887" width="10.85546875" style="2" customWidth="1"/>
    <col min="5888" max="5888" width="13.28515625" style="2" customWidth="1"/>
    <col min="5889" max="5889" width="10.85546875" style="2" customWidth="1"/>
    <col min="5890" max="6136" width="8.85546875" style="2"/>
    <col min="6137" max="6137" width="7.28515625" style="2" customWidth="1"/>
    <col min="6138" max="6138" width="6.5703125" style="2" customWidth="1"/>
    <col min="6139" max="6139" width="57.28515625" style="2" customWidth="1"/>
    <col min="6140" max="6140" width="13.140625" style="2" customWidth="1"/>
    <col min="6141" max="6141" width="12.85546875" style="2" customWidth="1"/>
    <col min="6142" max="6143" width="10.85546875" style="2" customWidth="1"/>
    <col min="6144" max="6144" width="13.28515625" style="2" customWidth="1"/>
    <col min="6145" max="6145" width="10.85546875" style="2" customWidth="1"/>
    <col min="6146" max="6392" width="8.85546875" style="2"/>
    <col min="6393" max="6393" width="7.28515625" style="2" customWidth="1"/>
    <col min="6394" max="6394" width="6.5703125" style="2" customWidth="1"/>
    <col min="6395" max="6395" width="57.28515625" style="2" customWidth="1"/>
    <col min="6396" max="6396" width="13.140625" style="2" customWidth="1"/>
    <col min="6397" max="6397" width="12.85546875" style="2" customWidth="1"/>
    <col min="6398" max="6399" width="10.85546875" style="2" customWidth="1"/>
    <col min="6400" max="6400" width="13.28515625" style="2" customWidth="1"/>
    <col min="6401" max="6401" width="10.85546875" style="2" customWidth="1"/>
    <col min="6402" max="6648" width="8.85546875" style="2"/>
    <col min="6649" max="6649" width="7.28515625" style="2" customWidth="1"/>
    <col min="6650" max="6650" width="6.5703125" style="2" customWidth="1"/>
    <col min="6651" max="6651" width="57.28515625" style="2" customWidth="1"/>
    <col min="6652" max="6652" width="13.140625" style="2" customWidth="1"/>
    <col min="6653" max="6653" width="12.85546875" style="2" customWidth="1"/>
    <col min="6654" max="6655" width="10.85546875" style="2" customWidth="1"/>
    <col min="6656" max="6656" width="13.28515625" style="2" customWidth="1"/>
    <col min="6657" max="6657" width="10.85546875" style="2" customWidth="1"/>
    <col min="6658" max="6904" width="8.85546875" style="2"/>
    <col min="6905" max="6905" width="7.28515625" style="2" customWidth="1"/>
    <col min="6906" max="6906" width="6.5703125" style="2" customWidth="1"/>
    <col min="6907" max="6907" width="57.28515625" style="2" customWidth="1"/>
    <col min="6908" max="6908" width="13.140625" style="2" customWidth="1"/>
    <col min="6909" max="6909" width="12.85546875" style="2" customWidth="1"/>
    <col min="6910" max="6911" width="10.85546875" style="2" customWidth="1"/>
    <col min="6912" max="6912" width="13.28515625" style="2" customWidth="1"/>
    <col min="6913" max="6913" width="10.85546875" style="2" customWidth="1"/>
    <col min="6914" max="7160" width="8.85546875" style="2"/>
    <col min="7161" max="7161" width="7.28515625" style="2" customWidth="1"/>
    <col min="7162" max="7162" width="6.5703125" style="2" customWidth="1"/>
    <col min="7163" max="7163" width="57.28515625" style="2" customWidth="1"/>
    <col min="7164" max="7164" width="13.140625" style="2" customWidth="1"/>
    <col min="7165" max="7165" width="12.85546875" style="2" customWidth="1"/>
    <col min="7166" max="7167" width="10.85546875" style="2" customWidth="1"/>
    <col min="7168" max="7168" width="13.28515625" style="2" customWidth="1"/>
    <col min="7169" max="7169" width="10.85546875" style="2" customWidth="1"/>
    <col min="7170" max="7416" width="8.85546875" style="2"/>
    <col min="7417" max="7417" width="7.28515625" style="2" customWidth="1"/>
    <col min="7418" max="7418" width="6.5703125" style="2" customWidth="1"/>
    <col min="7419" max="7419" width="57.28515625" style="2" customWidth="1"/>
    <col min="7420" max="7420" width="13.140625" style="2" customWidth="1"/>
    <col min="7421" max="7421" width="12.85546875" style="2" customWidth="1"/>
    <col min="7422" max="7423" width="10.85546875" style="2" customWidth="1"/>
    <col min="7424" max="7424" width="13.28515625" style="2" customWidth="1"/>
    <col min="7425" max="7425" width="10.85546875" style="2" customWidth="1"/>
    <col min="7426" max="7672" width="8.85546875" style="2"/>
    <col min="7673" max="7673" width="7.28515625" style="2" customWidth="1"/>
    <col min="7674" max="7674" width="6.5703125" style="2" customWidth="1"/>
    <col min="7675" max="7675" width="57.28515625" style="2" customWidth="1"/>
    <col min="7676" max="7676" width="13.140625" style="2" customWidth="1"/>
    <col min="7677" max="7677" width="12.85546875" style="2" customWidth="1"/>
    <col min="7678" max="7679" width="10.85546875" style="2" customWidth="1"/>
    <col min="7680" max="7680" width="13.28515625" style="2" customWidth="1"/>
    <col min="7681" max="7681" width="10.85546875" style="2" customWidth="1"/>
    <col min="7682" max="7928" width="8.85546875" style="2"/>
    <col min="7929" max="7929" width="7.28515625" style="2" customWidth="1"/>
    <col min="7930" max="7930" width="6.5703125" style="2" customWidth="1"/>
    <col min="7931" max="7931" width="57.28515625" style="2" customWidth="1"/>
    <col min="7932" max="7932" width="13.140625" style="2" customWidth="1"/>
    <col min="7933" max="7933" width="12.85546875" style="2" customWidth="1"/>
    <col min="7934" max="7935" width="10.85546875" style="2" customWidth="1"/>
    <col min="7936" max="7936" width="13.28515625" style="2" customWidth="1"/>
    <col min="7937" max="7937" width="10.85546875" style="2" customWidth="1"/>
    <col min="7938" max="8184" width="8.85546875" style="2"/>
    <col min="8185" max="8185" width="7.28515625" style="2" customWidth="1"/>
    <col min="8186" max="8186" width="6.5703125" style="2" customWidth="1"/>
    <col min="8187" max="8187" width="57.28515625" style="2" customWidth="1"/>
    <col min="8188" max="8188" width="13.140625" style="2" customWidth="1"/>
    <col min="8189" max="8189" width="12.85546875" style="2" customWidth="1"/>
    <col min="8190" max="8191" width="10.85546875" style="2" customWidth="1"/>
    <col min="8192" max="8192" width="13.28515625" style="2" customWidth="1"/>
    <col min="8193" max="8193" width="10.85546875" style="2" customWidth="1"/>
    <col min="8194" max="8440" width="8.85546875" style="2"/>
    <col min="8441" max="8441" width="7.28515625" style="2" customWidth="1"/>
    <col min="8442" max="8442" width="6.5703125" style="2" customWidth="1"/>
    <col min="8443" max="8443" width="57.28515625" style="2" customWidth="1"/>
    <col min="8444" max="8444" width="13.140625" style="2" customWidth="1"/>
    <col min="8445" max="8445" width="12.85546875" style="2" customWidth="1"/>
    <col min="8446" max="8447" width="10.85546875" style="2" customWidth="1"/>
    <col min="8448" max="8448" width="13.28515625" style="2" customWidth="1"/>
    <col min="8449" max="8449" width="10.85546875" style="2" customWidth="1"/>
    <col min="8450" max="8696" width="8.85546875" style="2"/>
    <col min="8697" max="8697" width="7.28515625" style="2" customWidth="1"/>
    <col min="8698" max="8698" width="6.5703125" style="2" customWidth="1"/>
    <col min="8699" max="8699" width="57.28515625" style="2" customWidth="1"/>
    <col min="8700" max="8700" width="13.140625" style="2" customWidth="1"/>
    <col min="8701" max="8701" width="12.85546875" style="2" customWidth="1"/>
    <col min="8702" max="8703" width="10.85546875" style="2" customWidth="1"/>
    <col min="8704" max="8704" width="13.28515625" style="2" customWidth="1"/>
    <col min="8705" max="8705" width="10.85546875" style="2" customWidth="1"/>
    <col min="8706" max="8952" width="8.85546875" style="2"/>
    <col min="8953" max="8953" width="7.28515625" style="2" customWidth="1"/>
    <col min="8954" max="8954" width="6.5703125" style="2" customWidth="1"/>
    <col min="8955" max="8955" width="57.28515625" style="2" customWidth="1"/>
    <col min="8956" max="8956" width="13.140625" style="2" customWidth="1"/>
    <col min="8957" max="8957" width="12.85546875" style="2" customWidth="1"/>
    <col min="8958" max="8959" width="10.85546875" style="2" customWidth="1"/>
    <col min="8960" max="8960" width="13.28515625" style="2" customWidth="1"/>
    <col min="8961" max="8961" width="10.85546875" style="2" customWidth="1"/>
    <col min="8962" max="9208" width="8.85546875" style="2"/>
    <col min="9209" max="9209" width="7.28515625" style="2" customWidth="1"/>
    <col min="9210" max="9210" width="6.5703125" style="2" customWidth="1"/>
    <col min="9211" max="9211" width="57.28515625" style="2" customWidth="1"/>
    <col min="9212" max="9212" width="13.140625" style="2" customWidth="1"/>
    <col min="9213" max="9213" width="12.85546875" style="2" customWidth="1"/>
    <col min="9214" max="9215" width="10.85546875" style="2" customWidth="1"/>
    <col min="9216" max="9216" width="13.28515625" style="2" customWidth="1"/>
    <col min="9217" max="9217" width="10.85546875" style="2" customWidth="1"/>
    <col min="9218" max="9464" width="8.85546875" style="2"/>
    <col min="9465" max="9465" width="7.28515625" style="2" customWidth="1"/>
    <col min="9466" max="9466" width="6.5703125" style="2" customWidth="1"/>
    <col min="9467" max="9467" width="57.28515625" style="2" customWidth="1"/>
    <col min="9468" max="9468" width="13.140625" style="2" customWidth="1"/>
    <col min="9469" max="9469" width="12.85546875" style="2" customWidth="1"/>
    <col min="9470" max="9471" width="10.85546875" style="2" customWidth="1"/>
    <col min="9472" max="9472" width="13.28515625" style="2" customWidth="1"/>
    <col min="9473" max="9473" width="10.85546875" style="2" customWidth="1"/>
    <col min="9474" max="9720" width="8.85546875" style="2"/>
    <col min="9721" max="9721" width="7.28515625" style="2" customWidth="1"/>
    <col min="9722" max="9722" width="6.5703125" style="2" customWidth="1"/>
    <col min="9723" max="9723" width="57.28515625" style="2" customWidth="1"/>
    <col min="9724" max="9724" width="13.140625" style="2" customWidth="1"/>
    <col min="9725" max="9725" width="12.85546875" style="2" customWidth="1"/>
    <col min="9726" max="9727" width="10.85546875" style="2" customWidth="1"/>
    <col min="9728" max="9728" width="13.28515625" style="2" customWidth="1"/>
    <col min="9729" max="9729" width="10.85546875" style="2" customWidth="1"/>
    <col min="9730" max="9976" width="8.85546875" style="2"/>
    <col min="9977" max="9977" width="7.28515625" style="2" customWidth="1"/>
    <col min="9978" max="9978" width="6.5703125" style="2" customWidth="1"/>
    <col min="9979" max="9979" width="57.28515625" style="2" customWidth="1"/>
    <col min="9980" max="9980" width="13.140625" style="2" customWidth="1"/>
    <col min="9981" max="9981" width="12.85546875" style="2" customWidth="1"/>
    <col min="9982" max="9983" width="10.85546875" style="2" customWidth="1"/>
    <col min="9984" max="9984" width="13.28515625" style="2" customWidth="1"/>
    <col min="9985" max="9985" width="10.85546875" style="2" customWidth="1"/>
    <col min="9986" max="10232" width="8.85546875" style="2"/>
    <col min="10233" max="10233" width="7.28515625" style="2" customWidth="1"/>
    <col min="10234" max="10234" width="6.5703125" style="2" customWidth="1"/>
    <col min="10235" max="10235" width="57.28515625" style="2" customWidth="1"/>
    <col min="10236" max="10236" width="13.140625" style="2" customWidth="1"/>
    <col min="10237" max="10237" width="12.85546875" style="2" customWidth="1"/>
    <col min="10238" max="10239" width="10.85546875" style="2" customWidth="1"/>
    <col min="10240" max="10240" width="13.28515625" style="2" customWidth="1"/>
    <col min="10241" max="10241" width="10.85546875" style="2" customWidth="1"/>
    <col min="10242" max="10488" width="8.85546875" style="2"/>
    <col min="10489" max="10489" width="7.28515625" style="2" customWidth="1"/>
    <col min="10490" max="10490" width="6.5703125" style="2" customWidth="1"/>
    <col min="10491" max="10491" width="57.28515625" style="2" customWidth="1"/>
    <col min="10492" max="10492" width="13.140625" style="2" customWidth="1"/>
    <col min="10493" max="10493" width="12.85546875" style="2" customWidth="1"/>
    <col min="10494" max="10495" width="10.85546875" style="2" customWidth="1"/>
    <col min="10496" max="10496" width="13.28515625" style="2" customWidth="1"/>
    <col min="10497" max="10497" width="10.85546875" style="2" customWidth="1"/>
    <col min="10498" max="10744" width="8.85546875" style="2"/>
    <col min="10745" max="10745" width="7.28515625" style="2" customWidth="1"/>
    <col min="10746" max="10746" width="6.5703125" style="2" customWidth="1"/>
    <col min="10747" max="10747" width="57.28515625" style="2" customWidth="1"/>
    <col min="10748" max="10748" width="13.140625" style="2" customWidth="1"/>
    <col min="10749" max="10749" width="12.85546875" style="2" customWidth="1"/>
    <col min="10750" max="10751" width="10.85546875" style="2" customWidth="1"/>
    <col min="10752" max="10752" width="13.28515625" style="2" customWidth="1"/>
    <col min="10753" max="10753" width="10.85546875" style="2" customWidth="1"/>
    <col min="10754" max="11000" width="8.85546875" style="2"/>
    <col min="11001" max="11001" width="7.28515625" style="2" customWidth="1"/>
    <col min="11002" max="11002" width="6.5703125" style="2" customWidth="1"/>
    <col min="11003" max="11003" width="57.28515625" style="2" customWidth="1"/>
    <col min="11004" max="11004" width="13.140625" style="2" customWidth="1"/>
    <col min="11005" max="11005" width="12.85546875" style="2" customWidth="1"/>
    <col min="11006" max="11007" width="10.85546875" style="2" customWidth="1"/>
    <col min="11008" max="11008" width="13.28515625" style="2" customWidth="1"/>
    <col min="11009" max="11009" width="10.85546875" style="2" customWidth="1"/>
    <col min="11010" max="11256" width="8.85546875" style="2"/>
    <col min="11257" max="11257" width="7.28515625" style="2" customWidth="1"/>
    <col min="11258" max="11258" width="6.5703125" style="2" customWidth="1"/>
    <col min="11259" max="11259" width="57.28515625" style="2" customWidth="1"/>
    <col min="11260" max="11260" width="13.140625" style="2" customWidth="1"/>
    <col min="11261" max="11261" width="12.85546875" style="2" customWidth="1"/>
    <col min="11262" max="11263" width="10.85546875" style="2" customWidth="1"/>
    <col min="11264" max="11264" width="13.28515625" style="2" customWidth="1"/>
    <col min="11265" max="11265" width="10.85546875" style="2" customWidth="1"/>
    <col min="11266" max="11512" width="8.85546875" style="2"/>
    <col min="11513" max="11513" width="7.28515625" style="2" customWidth="1"/>
    <col min="11514" max="11514" width="6.5703125" style="2" customWidth="1"/>
    <col min="11515" max="11515" width="57.28515625" style="2" customWidth="1"/>
    <col min="11516" max="11516" width="13.140625" style="2" customWidth="1"/>
    <col min="11517" max="11517" width="12.85546875" style="2" customWidth="1"/>
    <col min="11518" max="11519" width="10.85546875" style="2" customWidth="1"/>
    <col min="11520" max="11520" width="13.28515625" style="2" customWidth="1"/>
    <col min="11521" max="11521" width="10.85546875" style="2" customWidth="1"/>
    <col min="11522" max="11768" width="8.85546875" style="2"/>
    <col min="11769" max="11769" width="7.28515625" style="2" customWidth="1"/>
    <col min="11770" max="11770" width="6.5703125" style="2" customWidth="1"/>
    <col min="11771" max="11771" width="57.28515625" style="2" customWidth="1"/>
    <col min="11772" max="11772" width="13.140625" style="2" customWidth="1"/>
    <col min="11773" max="11773" width="12.85546875" style="2" customWidth="1"/>
    <col min="11774" max="11775" width="10.85546875" style="2" customWidth="1"/>
    <col min="11776" max="11776" width="13.28515625" style="2" customWidth="1"/>
    <col min="11777" max="11777" width="10.85546875" style="2" customWidth="1"/>
    <col min="11778" max="12024" width="8.85546875" style="2"/>
    <col min="12025" max="12025" width="7.28515625" style="2" customWidth="1"/>
    <col min="12026" max="12026" width="6.5703125" style="2" customWidth="1"/>
    <col min="12027" max="12027" width="57.28515625" style="2" customWidth="1"/>
    <col min="12028" max="12028" width="13.140625" style="2" customWidth="1"/>
    <col min="12029" max="12029" width="12.85546875" style="2" customWidth="1"/>
    <col min="12030" max="12031" width="10.85546875" style="2" customWidth="1"/>
    <col min="12032" max="12032" width="13.28515625" style="2" customWidth="1"/>
    <col min="12033" max="12033" width="10.85546875" style="2" customWidth="1"/>
    <col min="12034" max="12280" width="8.85546875" style="2"/>
    <col min="12281" max="12281" width="7.28515625" style="2" customWidth="1"/>
    <col min="12282" max="12282" width="6.5703125" style="2" customWidth="1"/>
    <col min="12283" max="12283" width="57.28515625" style="2" customWidth="1"/>
    <col min="12284" max="12284" width="13.140625" style="2" customWidth="1"/>
    <col min="12285" max="12285" width="12.85546875" style="2" customWidth="1"/>
    <col min="12286" max="12287" width="10.85546875" style="2" customWidth="1"/>
    <col min="12288" max="12288" width="13.28515625" style="2" customWidth="1"/>
    <col min="12289" max="12289" width="10.85546875" style="2" customWidth="1"/>
    <col min="12290" max="12536" width="8.85546875" style="2"/>
    <col min="12537" max="12537" width="7.28515625" style="2" customWidth="1"/>
    <col min="12538" max="12538" width="6.5703125" style="2" customWidth="1"/>
    <col min="12539" max="12539" width="57.28515625" style="2" customWidth="1"/>
    <col min="12540" max="12540" width="13.140625" style="2" customWidth="1"/>
    <col min="12541" max="12541" width="12.85546875" style="2" customWidth="1"/>
    <col min="12542" max="12543" width="10.85546875" style="2" customWidth="1"/>
    <col min="12544" max="12544" width="13.28515625" style="2" customWidth="1"/>
    <col min="12545" max="12545" width="10.85546875" style="2" customWidth="1"/>
    <col min="12546" max="12792" width="8.85546875" style="2"/>
    <col min="12793" max="12793" width="7.28515625" style="2" customWidth="1"/>
    <col min="12794" max="12794" width="6.5703125" style="2" customWidth="1"/>
    <col min="12795" max="12795" width="57.28515625" style="2" customWidth="1"/>
    <col min="12796" max="12796" width="13.140625" style="2" customWidth="1"/>
    <col min="12797" max="12797" width="12.85546875" style="2" customWidth="1"/>
    <col min="12798" max="12799" width="10.85546875" style="2" customWidth="1"/>
    <col min="12800" max="12800" width="13.28515625" style="2" customWidth="1"/>
    <col min="12801" max="12801" width="10.85546875" style="2" customWidth="1"/>
    <col min="12802" max="13048" width="8.85546875" style="2"/>
    <col min="13049" max="13049" width="7.28515625" style="2" customWidth="1"/>
    <col min="13050" max="13050" width="6.5703125" style="2" customWidth="1"/>
    <col min="13051" max="13051" width="57.28515625" style="2" customWidth="1"/>
    <col min="13052" max="13052" width="13.140625" style="2" customWidth="1"/>
    <col min="13053" max="13053" width="12.85546875" style="2" customWidth="1"/>
    <col min="13054" max="13055" width="10.85546875" style="2" customWidth="1"/>
    <col min="13056" max="13056" width="13.28515625" style="2" customWidth="1"/>
    <col min="13057" max="13057" width="10.85546875" style="2" customWidth="1"/>
    <col min="13058" max="13304" width="8.85546875" style="2"/>
    <col min="13305" max="13305" width="7.28515625" style="2" customWidth="1"/>
    <col min="13306" max="13306" width="6.5703125" style="2" customWidth="1"/>
    <col min="13307" max="13307" width="57.28515625" style="2" customWidth="1"/>
    <col min="13308" max="13308" width="13.140625" style="2" customWidth="1"/>
    <col min="13309" max="13309" width="12.85546875" style="2" customWidth="1"/>
    <col min="13310" max="13311" width="10.85546875" style="2" customWidth="1"/>
    <col min="13312" max="13312" width="13.28515625" style="2" customWidth="1"/>
    <col min="13313" max="13313" width="10.85546875" style="2" customWidth="1"/>
    <col min="13314" max="13560" width="8.85546875" style="2"/>
    <col min="13561" max="13561" width="7.28515625" style="2" customWidth="1"/>
    <col min="13562" max="13562" width="6.5703125" style="2" customWidth="1"/>
    <col min="13563" max="13563" width="57.28515625" style="2" customWidth="1"/>
    <col min="13564" max="13564" width="13.140625" style="2" customWidth="1"/>
    <col min="13565" max="13565" width="12.85546875" style="2" customWidth="1"/>
    <col min="13566" max="13567" width="10.85546875" style="2" customWidth="1"/>
    <col min="13568" max="13568" width="13.28515625" style="2" customWidth="1"/>
    <col min="13569" max="13569" width="10.85546875" style="2" customWidth="1"/>
    <col min="13570" max="13816" width="8.85546875" style="2"/>
    <col min="13817" max="13817" width="7.28515625" style="2" customWidth="1"/>
    <col min="13818" max="13818" width="6.5703125" style="2" customWidth="1"/>
    <col min="13819" max="13819" width="57.28515625" style="2" customWidth="1"/>
    <col min="13820" max="13820" width="13.140625" style="2" customWidth="1"/>
    <col min="13821" max="13821" width="12.85546875" style="2" customWidth="1"/>
    <col min="13822" max="13823" width="10.85546875" style="2" customWidth="1"/>
    <col min="13824" max="13824" width="13.28515625" style="2" customWidth="1"/>
    <col min="13825" max="13825" width="10.85546875" style="2" customWidth="1"/>
    <col min="13826" max="14072" width="8.85546875" style="2"/>
    <col min="14073" max="14073" width="7.28515625" style="2" customWidth="1"/>
    <col min="14074" max="14074" width="6.5703125" style="2" customWidth="1"/>
    <col min="14075" max="14075" width="57.28515625" style="2" customWidth="1"/>
    <col min="14076" max="14076" width="13.140625" style="2" customWidth="1"/>
    <col min="14077" max="14077" width="12.85546875" style="2" customWidth="1"/>
    <col min="14078" max="14079" width="10.85546875" style="2" customWidth="1"/>
    <col min="14080" max="14080" width="13.28515625" style="2" customWidth="1"/>
    <col min="14081" max="14081" width="10.85546875" style="2" customWidth="1"/>
    <col min="14082" max="14328" width="8.85546875" style="2"/>
    <col min="14329" max="14329" width="7.28515625" style="2" customWidth="1"/>
    <col min="14330" max="14330" width="6.5703125" style="2" customWidth="1"/>
    <col min="14331" max="14331" width="57.28515625" style="2" customWidth="1"/>
    <col min="14332" max="14332" width="13.140625" style="2" customWidth="1"/>
    <col min="14333" max="14333" width="12.85546875" style="2" customWidth="1"/>
    <col min="14334" max="14335" width="10.85546875" style="2" customWidth="1"/>
    <col min="14336" max="14336" width="13.28515625" style="2" customWidth="1"/>
    <col min="14337" max="14337" width="10.85546875" style="2" customWidth="1"/>
    <col min="14338" max="14584" width="8.85546875" style="2"/>
    <col min="14585" max="14585" width="7.28515625" style="2" customWidth="1"/>
    <col min="14586" max="14586" width="6.5703125" style="2" customWidth="1"/>
    <col min="14587" max="14587" width="57.28515625" style="2" customWidth="1"/>
    <col min="14588" max="14588" width="13.140625" style="2" customWidth="1"/>
    <col min="14589" max="14589" width="12.85546875" style="2" customWidth="1"/>
    <col min="14590" max="14591" width="10.85546875" style="2" customWidth="1"/>
    <col min="14592" max="14592" width="13.28515625" style="2" customWidth="1"/>
    <col min="14593" max="14593" width="10.85546875" style="2" customWidth="1"/>
    <col min="14594" max="14840" width="8.85546875" style="2"/>
    <col min="14841" max="14841" width="7.28515625" style="2" customWidth="1"/>
    <col min="14842" max="14842" width="6.5703125" style="2" customWidth="1"/>
    <col min="14843" max="14843" width="57.28515625" style="2" customWidth="1"/>
    <col min="14844" max="14844" width="13.140625" style="2" customWidth="1"/>
    <col min="14845" max="14845" width="12.85546875" style="2" customWidth="1"/>
    <col min="14846" max="14847" width="10.85546875" style="2" customWidth="1"/>
    <col min="14848" max="14848" width="13.28515625" style="2" customWidth="1"/>
    <col min="14849" max="14849" width="10.85546875" style="2" customWidth="1"/>
    <col min="14850" max="15096" width="8.85546875" style="2"/>
    <col min="15097" max="15097" width="7.28515625" style="2" customWidth="1"/>
    <col min="15098" max="15098" width="6.5703125" style="2" customWidth="1"/>
    <col min="15099" max="15099" width="57.28515625" style="2" customWidth="1"/>
    <col min="15100" max="15100" width="13.140625" style="2" customWidth="1"/>
    <col min="15101" max="15101" width="12.85546875" style="2" customWidth="1"/>
    <col min="15102" max="15103" width="10.85546875" style="2" customWidth="1"/>
    <col min="15104" max="15104" width="13.28515625" style="2" customWidth="1"/>
    <col min="15105" max="15105" width="10.85546875" style="2" customWidth="1"/>
    <col min="15106" max="15352" width="8.85546875" style="2"/>
    <col min="15353" max="15353" width="7.28515625" style="2" customWidth="1"/>
    <col min="15354" max="15354" width="6.5703125" style="2" customWidth="1"/>
    <col min="15355" max="15355" width="57.28515625" style="2" customWidth="1"/>
    <col min="15356" max="15356" width="13.140625" style="2" customWidth="1"/>
    <col min="15357" max="15357" width="12.85546875" style="2" customWidth="1"/>
    <col min="15358" max="15359" width="10.85546875" style="2" customWidth="1"/>
    <col min="15360" max="15360" width="13.28515625" style="2" customWidth="1"/>
    <col min="15361" max="15361" width="10.85546875" style="2" customWidth="1"/>
    <col min="15362" max="15608" width="8.85546875" style="2"/>
    <col min="15609" max="15609" width="7.28515625" style="2" customWidth="1"/>
    <col min="15610" max="15610" width="6.5703125" style="2" customWidth="1"/>
    <col min="15611" max="15611" width="57.28515625" style="2" customWidth="1"/>
    <col min="15612" max="15612" width="13.140625" style="2" customWidth="1"/>
    <col min="15613" max="15613" width="12.85546875" style="2" customWidth="1"/>
    <col min="15614" max="15615" width="10.85546875" style="2" customWidth="1"/>
    <col min="15616" max="15616" width="13.28515625" style="2" customWidth="1"/>
    <col min="15617" max="15617" width="10.85546875" style="2" customWidth="1"/>
    <col min="15618" max="15864" width="8.85546875" style="2"/>
    <col min="15865" max="15865" width="7.28515625" style="2" customWidth="1"/>
    <col min="15866" max="15866" width="6.5703125" style="2" customWidth="1"/>
    <col min="15867" max="15867" width="57.28515625" style="2" customWidth="1"/>
    <col min="15868" max="15868" width="13.140625" style="2" customWidth="1"/>
    <col min="15869" max="15869" width="12.85546875" style="2" customWidth="1"/>
    <col min="15870" max="15871" width="10.85546875" style="2" customWidth="1"/>
    <col min="15872" max="15872" width="13.28515625" style="2" customWidth="1"/>
    <col min="15873" max="15873" width="10.85546875" style="2" customWidth="1"/>
    <col min="15874" max="16120" width="8.85546875" style="2"/>
    <col min="16121" max="16121" width="7.28515625" style="2" customWidth="1"/>
    <col min="16122" max="16122" width="6.5703125" style="2" customWidth="1"/>
    <col min="16123" max="16123" width="57.28515625" style="2" customWidth="1"/>
    <col min="16124" max="16124" width="13.140625" style="2" customWidth="1"/>
    <col min="16125" max="16125" width="12.85546875" style="2" customWidth="1"/>
    <col min="16126" max="16127" width="10.85546875" style="2" customWidth="1"/>
    <col min="16128" max="16128" width="13.28515625" style="2" customWidth="1"/>
    <col min="16129" max="16129" width="10.85546875" style="2" customWidth="1"/>
    <col min="16130" max="16384" width="8.85546875" style="2"/>
  </cols>
  <sheetData>
    <row r="1" spans="1:5" ht="15" x14ac:dyDescent="0.25">
      <c r="A1" s="1" t="s">
        <v>0</v>
      </c>
      <c r="B1" s="1"/>
      <c r="C1" s="1"/>
      <c r="D1" s="79" t="s">
        <v>165</v>
      </c>
      <c r="E1" s="46"/>
    </row>
    <row r="2" spans="1:5" x14ac:dyDescent="0.2">
      <c r="A2" s="3" t="s">
        <v>167</v>
      </c>
      <c r="C2" s="3"/>
      <c r="D2" s="46"/>
      <c r="E2" s="46"/>
    </row>
    <row r="3" spans="1:5" ht="15" x14ac:dyDescent="0.25">
      <c r="A3" s="1"/>
      <c r="C3" s="4"/>
      <c r="D3" s="46"/>
      <c r="E3" s="46"/>
    </row>
    <row r="4" spans="1:5" ht="15" x14ac:dyDescent="0.25">
      <c r="A4" s="1"/>
      <c r="C4" s="4"/>
      <c r="D4" s="46"/>
      <c r="E4" s="46"/>
    </row>
    <row r="5" spans="1:5" ht="18" x14ac:dyDescent="0.2">
      <c r="A5" s="147" t="s">
        <v>1</v>
      </c>
      <c r="B5" s="147"/>
      <c r="C5" s="147"/>
      <c r="D5" s="147"/>
      <c r="E5" s="147"/>
    </row>
    <row r="6" spans="1:5" ht="18" x14ac:dyDescent="0.2">
      <c r="A6" s="147" t="s">
        <v>194</v>
      </c>
      <c r="B6" s="147"/>
      <c r="C6" s="147"/>
      <c r="D6" s="147"/>
      <c r="E6" s="147"/>
    </row>
    <row r="7" spans="1:5" ht="15" x14ac:dyDescent="0.2">
      <c r="A7" s="5"/>
      <c r="B7" s="5"/>
      <c r="C7" s="5"/>
      <c r="D7" s="47"/>
      <c r="E7" s="47"/>
    </row>
    <row r="8" spans="1:5" ht="15.75" x14ac:dyDescent="0.25">
      <c r="A8" s="6" t="s">
        <v>2</v>
      </c>
      <c r="B8" s="7"/>
      <c r="C8" s="7"/>
      <c r="D8" s="46"/>
      <c r="E8" s="48" t="s">
        <v>3</v>
      </c>
    </row>
    <row r="9" spans="1:5" s="59" customFormat="1" ht="51.75" customHeight="1" x14ac:dyDescent="0.2">
      <c r="A9" s="148" t="s">
        <v>4</v>
      </c>
      <c r="B9" s="148"/>
      <c r="C9" s="148"/>
      <c r="D9" s="58" t="s">
        <v>191</v>
      </c>
      <c r="E9" s="58" t="s">
        <v>192</v>
      </c>
    </row>
    <row r="10" spans="1:5" s="59" customFormat="1" ht="33" customHeight="1" x14ac:dyDescent="0.2">
      <c r="A10" s="157" t="s">
        <v>127</v>
      </c>
      <c r="B10" s="157"/>
      <c r="C10" s="157"/>
      <c r="D10" s="68">
        <f>D105+D295+D736+D14</f>
        <v>80066989</v>
      </c>
      <c r="E10" s="68">
        <f>E105+E295+E736+E14</f>
        <v>67666946</v>
      </c>
    </row>
    <row r="11" spans="1:5" s="59" customFormat="1" ht="33" customHeight="1" x14ac:dyDescent="0.2">
      <c r="A11" s="157" t="s">
        <v>161</v>
      </c>
      <c r="B11" s="157"/>
      <c r="C11" s="157"/>
      <c r="D11" s="68">
        <f>D107+D289+D297+D486+D737+D548+D15</f>
        <v>77998447</v>
      </c>
      <c r="E11" s="68">
        <f>E107+E289+E297+E486+E737+E548+E15</f>
        <v>67392846</v>
      </c>
    </row>
    <row r="12" spans="1:5" s="59" customFormat="1" ht="33" customHeight="1" x14ac:dyDescent="0.2">
      <c r="A12" s="157" t="s">
        <v>162</v>
      </c>
      <c r="B12" s="157"/>
      <c r="C12" s="157"/>
      <c r="D12" s="68">
        <f>D157+D293+D353+D601+D793+D542+D71</f>
        <v>2068542</v>
      </c>
      <c r="E12" s="68">
        <f>E157+E293+E353+E601+E793+E542+E71</f>
        <v>274100</v>
      </c>
    </row>
    <row r="13" spans="1:5" s="8" customFormat="1" ht="28.5" customHeight="1" x14ac:dyDescent="0.2">
      <c r="A13" s="158" t="s">
        <v>184</v>
      </c>
      <c r="B13" s="159"/>
      <c r="C13" s="159"/>
      <c r="D13" s="159"/>
      <c r="E13" s="159"/>
    </row>
    <row r="14" spans="1:5" s="8" customFormat="1" ht="15.75" customHeight="1" x14ac:dyDescent="0.2">
      <c r="A14" s="179" t="s">
        <v>142</v>
      </c>
      <c r="B14" s="180"/>
      <c r="C14" s="181"/>
      <c r="D14" s="50">
        <f>D15+D71</f>
        <v>14656400</v>
      </c>
      <c r="E14" s="50">
        <f>E15+E71</f>
        <v>14162100</v>
      </c>
    </row>
    <row r="15" spans="1:5" s="43" customFormat="1" ht="18" customHeight="1" x14ac:dyDescent="0.25">
      <c r="A15" s="163" t="s">
        <v>149</v>
      </c>
      <c r="B15" s="164"/>
      <c r="C15" s="165"/>
      <c r="D15" s="86">
        <f>D27+D56+D63</f>
        <v>14250000</v>
      </c>
      <c r="E15" s="86">
        <f>E27+E56+E63+E52</f>
        <v>13900000</v>
      </c>
    </row>
    <row r="16" spans="1:5" s="8" customFormat="1" ht="18.600000000000001" hidden="1" customHeight="1" x14ac:dyDescent="0.2">
      <c r="A16" s="87" t="s">
        <v>5</v>
      </c>
      <c r="B16" s="39"/>
      <c r="C16" s="88"/>
      <c r="D16" s="91">
        <f t="shared" ref="D16:E16" si="0">D17+D25</f>
        <v>0</v>
      </c>
      <c r="E16" s="91">
        <f t="shared" si="0"/>
        <v>0</v>
      </c>
    </row>
    <row r="17" spans="1:5" s="8" customFormat="1" ht="18.600000000000001" hidden="1" customHeight="1" x14ac:dyDescent="0.2">
      <c r="A17" s="87" t="s">
        <v>6</v>
      </c>
      <c r="B17" s="90"/>
      <c r="C17" s="88"/>
      <c r="D17" s="91">
        <f t="shared" ref="D17:E17" si="1">D18+D20+D23+D24</f>
        <v>0</v>
      </c>
      <c r="E17" s="91">
        <f t="shared" si="1"/>
        <v>0</v>
      </c>
    </row>
    <row r="18" spans="1:5" s="8" customFormat="1" ht="16.899999999999999" hidden="1" customHeight="1" x14ac:dyDescent="0.2">
      <c r="A18" s="92"/>
      <c r="B18" s="39" t="s">
        <v>7</v>
      </c>
      <c r="C18" s="90"/>
      <c r="D18" s="91">
        <f t="shared" ref="D18:E18" si="2">D19</f>
        <v>0</v>
      </c>
      <c r="E18" s="91">
        <f t="shared" si="2"/>
        <v>0</v>
      </c>
    </row>
    <row r="19" spans="1:5" s="21" customFormat="1" ht="18" hidden="1" customHeight="1" x14ac:dyDescent="0.2">
      <c r="A19" s="97"/>
      <c r="B19" s="37"/>
      <c r="C19" s="104" t="s">
        <v>8</v>
      </c>
      <c r="D19" s="55"/>
      <c r="E19" s="57"/>
    </row>
    <row r="20" spans="1:5" s="8" customFormat="1" ht="13.9" hidden="1" customHeight="1" x14ac:dyDescent="0.2">
      <c r="A20" s="92"/>
      <c r="B20" s="39" t="s">
        <v>9</v>
      </c>
      <c r="C20" s="90"/>
      <c r="D20" s="105">
        <f t="shared" ref="D20:E20" si="3">D21+D22</f>
        <v>0</v>
      </c>
      <c r="E20" s="105">
        <f t="shared" si="3"/>
        <v>0</v>
      </c>
    </row>
    <row r="21" spans="1:5" s="8" customFormat="1" ht="19.149999999999999" hidden="1" customHeight="1" x14ac:dyDescent="0.2">
      <c r="A21" s="92"/>
      <c r="B21" s="39"/>
      <c r="C21" s="90" t="s">
        <v>10</v>
      </c>
      <c r="D21" s="57"/>
      <c r="E21" s="57"/>
    </row>
    <row r="22" spans="1:5" s="23" customFormat="1" ht="26.25" hidden="1" customHeight="1" x14ac:dyDescent="0.25">
      <c r="A22" s="106"/>
      <c r="B22" s="37"/>
      <c r="C22" s="107" t="s">
        <v>11</v>
      </c>
      <c r="D22" s="55"/>
      <c r="E22" s="55"/>
    </row>
    <row r="23" spans="1:5" s="8" customFormat="1" ht="15.6" hidden="1" customHeight="1" x14ac:dyDescent="0.2">
      <c r="A23" s="87"/>
      <c r="B23" s="39" t="s">
        <v>12</v>
      </c>
      <c r="C23" s="90"/>
      <c r="D23" s="57"/>
      <c r="E23" s="57"/>
    </row>
    <row r="24" spans="1:5" s="8" customFormat="1" ht="15.6" hidden="1" customHeight="1" x14ac:dyDescent="0.2">
      <c r="A24" s="87"/>
      <c r="B24" s="39" t="s">
        <v>13</v>
      </c>
      <c r="C24" s="90"/>
      <c r="D24" s="57"/>
      <c r="E24" s="57"/>
    </row>
    <row r="25" spans="1:5" s="8" customFormat="1" ht="18.600000000000001" hidden="1" customHeight="1" x14ac:dyDescent="0.2">
      <c r="A25" s="87" t="s">
        <v>14</v>
      </c>
      <c r="B25" s="39"/>
      <c r="C25" s="90"/>
      <c r="D25" s="91">
        <f t="shared" ref="D25:E25" si="4">D26</f>
        <v>0</v>
      </c>
      <c r="E25" s="91">
        <f t="shared" si="4"/>
        <v>0</v>
      </c>
    </row>
    <row r="26" spans="1:5" s="8" customFormat="1" ht="14.25" hidden="1" customHeight="1" x14ac:dyDescent="0.2">
      <c r="A26" s="87"/>
      <c r="B26" s="39" t="s">
        <v>15</v>
      </c>
      <c r="C26" s="90"/>
      <c r="D26" s="57"/>
      <c r="E26" s="57"/>
    </row>
    <row r="27" spans="1:5" s="8" customFormat="1" ht="14.25" customHeight="1" x14ac:dyDescent="0.2">
      <c r="A27" s="134" t="s">
        <v>150</v>
      </c>
      <c r="B27" s="135"/>
      <c r="C27" s="136"/>
      <c r="D27" s="91">
        <f>D28+D52+D46</f>
        <v>700000</v>
      </c>
      <c r="E27" s="91">
        <f>E28+E45</f>
        <v>600000</v>
      </c>
    </row>
    <row r="28" spans="1:5" s="8" customFormat="1" ht="14.25" hidden="1" customHeight="1" x14ac:dyDescent="0.2">
      <c r="A28" s="134" t="s">
        <v>145</v>
      </c>
      <c r="B28" s="135"/>
      <c r="C28" s="136"/>
      <c r="D28" s="91">
        <f t="shared" ref="D28:E28" si="5">SUM(D29:D42)</f>
        <v>0</v>
      </c>
      <c r="E28" s="91">
        <f t="shared" si="5"/>
        <v>0</v>
      </c>
    </row>
    <row r="29" spans="1:5" s="8" customFormat="1" ht="18.600000000000001" hidden="1" customHeight="1" x14ac:dyDescent="0.2">
      <c r="A29" s="92"/>
      <c r="B29" s="39" t="s">
        <v>16</v>
      </c>
      <c r="C29" s="90"/>
      <c r="D29" s="57"/>
      <c r="E29" s="57"/>
    </row>
    <row r="30" spans="1:5" s="8" customFormat="1" ht="18.600000000000001" hidden="1" customHeight="1" x14ac:dyDescent="0.2">
      <c r="A30" s="92"/>
      <c r="B30" s="39" t="s">
        <v>17</v>
      </c>
      <c r="C30" s="90"/>
      <c r="D30" s="57"/>
      <c r="E30" s="57"/>
    </row>
    <row r="31" spans="1:5" s="8" customFormat="1" ht="18" hidden="1" customHeight="1" x14ac:dyDescent="0.2">
      <c r="A31" s="92"/>
      <c r="B31" s="170" t="s">
        <v>18</v>
      </c>
      <c r="C31" s="171"/>
      <c r="D31" s="57"/>
      <c r="E31" s="57"/>
    </row>
    <row r="32" spans="1:5" s="8" customFormat="1" ht="18.600000000000001" hidden="1" customHeight="1" x14ac:dyDescent="0.2">
      <c r="A32" s="92"/>
      <c r="B32" s="39" t="s">
        <v>19</v>
      </c>
      <c r="C32" s="90"/>
      <c r="D32" s="57"/>
      <c r="E32" s="55"/>
    </row>
    <row r="33" spans="1:5" s="8" customFormat="1" ht="18.600000000000001" hidden="1" customHeight="1" x14ac:dyDescent="0.2">
      <c r="A33" s="94"/>
      <c r="B33" s="39" t="s">
        <v>20</v>
      </c>
      <c r="C33" s="90"/>
      <c r="D33" s="57"/>
      <c r="E33" s="57"/>
    </row>
    <row r="34" spans="1:5" s="8" customFormat="1" ht="32.25" hidden="1" customHeight="1" x14ac:dyDescent="0.2">
      <c r="A34" s="95"/>
      <c r="B34" s="172" t="s">
        <v>21</v>
      </c>
      <c r="C34" s="173"/>
      <c r="D34" s="57"/>
      <c r="E34" s="57"/>
    </row>
    <row r="35" spans="1:5" s="8" customFormat="1" ht="27.6" hidden="1" customHeight="1" x14ac:dyDescent="0.2">
      <c r="A35" s="95"/>
      <c r="B35" s="137" t="s">
        <v>22</v>
      </c>
      <c r="C35" s="138"/>
      <c r="D35" s="57"/>
      <c r="E35" s="57"/>
    </row>
    <row r="36" spans="1:5" s="8" customFormat="1" ht="26.45" hidden="1" customHeight="1" x14ac:dyDescent="0.2">
      <c r="A36" s="95"/>
      <c r="B36" s="133" t="s">
        <v>23</v>
      </c>
      <c r="C36" s="133"/>
      <c r="D36" s="57"/>
      <c r="E36" s="57"/>
    </row>
    <row r="37" spans="1:5" s="8" customFormat="1" ht="18.600000000000001" hidden="1" customHeight="1" x14ac:dyDescent="0.2">
      <c r="A37" s="95"/>
      <c r="B37" s="155" t="s">
        <v>24</v>
      </c>
      <c r="C37" s="155"/>
      <c r="D37" s="57"/>
      <c r="E37" s="57"/>
    </row>
    <row r="38" spans="1:5" s="8" customFormat="1" ht="27.6" hidden="1" customHeight="1" x14ac:dyDescent="0.2">
      <c r="A38" s="95"/>
      <c r="B38" s="133" t="s">
        <v>25</v>
      </c>
      <c r="C38" s="133"/>
      <c r="D38" s="57"/>
      <c r="E38" s="57"/>
    </row>
    <row r="39" spans="1:5" s="8" customFormat="1" ht="30" hidden="1" customHeight="1" x14ac:dyDescent="0.2">
      <c r="A39" s="95"/>
      <c r="B39" s="123" t="s">
        <v>26</v>
      </c>
      <c r="C39" s="123"/>
      <c r="D39" s="57"/>
      <c r="E39" s="57"/>
    </row>
    <row r="40" spans="1:5" s="8" customFormat="1" ht="28.15" hidden="1" customHeight="1" x14ac:dyDescent="0.2">
      <c r="A40" s="95"/>
      <c r="B40" s="123" t="s">
        <v>27</v>
      </c>
      <c r="C40" s="123"/>
      <c r="D40" s="57"/>
      <c r="E40" s="57"/>
    </row>
    <row r="41" spans="1:5" s="8" customFormat="1" ht="18.600000000000001" hidden="1" customHeight="1" x14ac:dyDescent="0.2">
      <c r="A41" s="95"/>
      <c r="B41" s="39" t="s">
        <v>28</v>
      </c>
      <c r="C41" s="90"/>
      <c r="D41" s="57"/>
      <c r="E41" s="57"/>
    </row>
    <row r="42" spans="1:5" s="8" customFormat="1" ht="18.600000000000001" hidden="1" customHeight="1" x14ac:dyDescent="0.2">
      <c r="A42" s="94"/>
      <c r="B42" s="39" t="s">
        <v>29</v>
      </c>
      <c r="C42" s="90"/>
      <c r="D42" s="57"/>
      <c r="E42" s="57"/>
    </row>
    <row r="43" spans="1:5" s="8" customFormat="1" ht="15" hidden="1" customHeight="1" x14ac:dyDescent="0.2">
      <c r="A43" s="92" t="s">
        <v>30</v>
      </c>
      <c r="B43" s="90"/>
      <c r="C43" s="96"/>
      <c r="D43" s="91">
        <f t="shared" ref="D43" si="6">D44</f>
        <v>0</v>
      </c>
      <c r="E43" s="91"/>
    </row>
    <row r="44" spans="1:5" s="8" customFormat="1" ht="14.45" hidden="1" customHeight="1" x14ac:dyDescent="0.2">
      <c r="A44" s="94"/>
      <c r="B44" s="39" t="s">
        <v>31</v>
      </c>
      <c r="C44" s="90"/>
      <c r="D44" s="57"/>
      <c r="E44" s="55"/>
    </row>
    <row r="45" spans="1:5" s="8" customFormat="1" ht="18.600000000000001" customHeight="1" x14ac:dyDescent="0.2">
      <c r="A45" s="92" t="s">
        <v>32</v>
      </c>
      <c r="B45" s="90"/>
      <c r="C45" s="39"/>
      <c r="D45" s="91">
        <f t="shared" ref="D45:E45" si="7">D46</f>
        <v>700000</v>
      </c>
      <c r="E45" s="91">
        <f t="shared" si="7"/>
        <v>600000</v>
      </c>
    </row>
    <row r="46" spans="1:5" s="8" customFormat="1" ht="16.5" customHeight="1" x14ac:dyDescent="0.2">
      <c r="A46" s="92"/>
      <c r="B46" s="89" t="s">
        <v>37</v>
      </c>
      <c r="C46" s="90"/>
      <c r="D46" s="57">
        <v>700000</v>
      </c>
      <c r="E46" s="55">
        <v>600000</v>
      </c>
    </row>
    <row r="47" spans="1:5" s="8" customFormat="1" ht="12.6" hidden="1" customHeight="1" x14ac:dyDescent="0.2">
      <c r="A47" s="92" t="s">
        <v>90</v>
      </c>
      <c r="B47" s="90"/>
      <c r="C47" s="39"/>
      <c r="D47" s="91">
        <f t="shared" ref="D47" si="8">D48+D49+D51</f>
        <v>0</v>
      </c>
      <c r="E47" s="91"/>
    </row>
    <row r="48" spans="1:5" s="8" customFormat="1" hidden="1" x14ac:dyDescent="0.2">
      <c r="A48" s="92"/>
      <c r="B48" s="90" t="s">
        <v>34</v>
      </c>
      <c r="C48" s="39"/>
      <c r="D48" s="57"/>
      <c r="E48" s="55"/>
    </row>
    <row r="49" spans="1:5" s="24" customFormat="1" ht="12.75" hidden="1" x14ac:dyDescent="0.25">
      <c r="A49" s="97"/>
      <c r="B49" s="156" t="s">
        <v>91</v>
      </c>
      <c r="C49" s="142"/>
      <c r="D49" s="91">
        <f t="shared" ref="D49" si="9">D50</f>
        <v>0</v>
      </c>
      <c r="E49" s="91"/>
    </row>
    <row r="50" spans="1:5" s="24" customFormat="1" ht="33" hidden="1" customHeight="1" x14ac:dyDescent="0.2">
      <c r="A50" s="97"/>
      <c r="B50" s="98"/>
      <c r="C50" s="98" t="s">
        <v>36</v>
      </c>
      <c r="D50" s="57"/>
      <c r="E50" s="55"/>
    </row>
    <row r="51" spans="1:5" s="8" customFormat="1" ht="15" hidden="1" customHeight="1" x14ac:dyDescent="0.2">
      <c r="A51" s="92"/>
      <c r="B51" s="39" t="s">
        <v>37</v>
      </c>
      <c r="C51" s="90"/>
      <c r="D51" s="57"/>
      <c r="E51" s="57"/>
    </row>
    <row r="52" spans="1:5" s="8" customFormat="1" ht="27" hidden="1" customHeight="1" x14ac:dyDescent="0.2">
      <c r="A52" s="122" t="s">
        <v>92</v>
      </c>
      <c r="B52" s="122"/>
      <c r="C52" s="122"/>
      <c r="D52" s="91">
        <f t="shared" ref="D52:E52" si="10">D54+D55+D53</f>
        <v>0</v>
      </c>
      <c r="E52" s="91">
        <f t="shared" si="10"/>
        <v>0</v>
      </c>
    </row>
    <row r="53" spans="1:5" s="8" customFormat="1" ht="18.600000000000001" hidden="1" customHeight="1" x14ac:dyDescent="0.2">
      <c r="A53" s="87"/>
      <c r="B53" s="39" t="s">
        <v>38</v>
      </c>
      <c r="C53" s="90"/>
      <c r="D53" s="57"/>
      <c r="E53" s="55"/>
    </row>
    <row r="54" spans="1:5" s="8" customFormat="1" ht="25.5" hidden="1" customHeight="1" x14ac:dyDescent="0.2">
      <c r="A54" s="87"/>
      <c r="B54" s="123" t="s">
        <v>93</v>
      </c>
      <c r="C54" s="123"/>
      <c r="D54" s="57"/>
      <c r="E54" s="57"/>
    </row>
    <row r="55" spans="1:5" s="8" customFormat="1" ht="18.600000000000001" hidden="1" customHeight="1" x14ac:dyDescent="0.2">
      <c r="A55" s="87"/>
      <c r="B55" s="39" t="s">
        <v>40</v>
      </c>
      <c r="C55" s="90"/>
      <c r="D55" s="57"/>
      <c r="E55" s="57"/>
    </row>
    <row r="56" spans="1:5" s="21" customFormat="1" ht="13.9" hidden="1" customHeight="1" x14ac:dyDescent="0.25">
      <c r="A56" s="97" t="s">
        <v>45</v>
      </c>
      <c r="B56" s="99"/>
      <c r="C56" s="100"/>
      <c r="D56" s="101">
        <f t="shared" ref="D56" si="11">D57+D60</f>
        <v>0</v>
      </c>
      <c r="E56" s="101"/>
    </row>
    <row r="57" spans="1:5" s="23" customFormat="1" ht="22.15" hidden="1" customHeight="1" x14ac:dyDescent="0.25">
      <c r="A57" s="124" t="s">
        <v>94</v>
      </c>
      <c r="B57" s="124"/>
      <c r="C57" s="124"/>
      <c r="D57" s="101">
        <f t="shared" ref="D57:D58" si="12">D58</f>
        <v>0</v>
      </c>
      <c r="E57" s="101"/>
    </row>
    <row r="58" spans="1:5" s="23" customFormat="1" ht="30.75" hidden="1" customHeight="1" x14ac:dyDescent="0.25">
      <c r="A58" s="102"/>
      <c r="B58" s="154" t="s">
        <v>95</v>
      </c>
      <c r="C58" s="154"/>
      <c r="D58" s="101">
        <f t="shared" si="12"/>
        <v>0</v>
      </c>
      <c r="E58" s="101"/>
    </row>
    <row r="59" spans="1:5" s="23" customFormat="1" ht="30.75" hidden="1" customHeight="1" x14ac:dyDescent="0.2">
      <c r="A59" s="102"/>
      <c r="B59" s="103"/>
      <c r="C59" s="84" t="s">
        <v>46</v>
      </c>
      <c r="D59" s="57"/>
      <c r="E59" s="57"/>
    </row>
    <row r="60" spans="1:5" s="21" customFormat="1" ht="18" hidden="1" customHeight="1" x14ac:dyDescent="0.25">
      <c r="A60" s="97" t="s">
        <v>49</v>
      </c>
      <c r="B60" s="84"/>
      <c r="C60" s="84"/>
      <c r="D60" s="91">
        <f t="shared" ref="D60" si="13">D61+D62</f>
        <v>0</v>
      </c>
      <c r="E60" s="91"/>
    </row>
    <row r="61" spans="1:5" s="23" customFormat="1" ht="29.25" hidden="1" customHeight="1" x14ac:dyDescent="0.2">
      <c r="A61" s="97"/>
      <c r="B61" s="133" t="s">
        <v>50</v>
      </c>
      <c r="C61" s="133"/>
      <c r="D61" s="57"/>
      <c r="E61" s="55"/>
    </row>
    <row r="62" spans="1:5" s="23" customFormat="1" ht="23.45" hidden="1" customHeight="1" x14ac:dyDescent="0.2">
      <c r="A62" s="97"/>
      <c r="B62" s="133" t="s">
        <v>51</v>
      </c>
      <c r="C62" s="142"/>
      <c r="D62" s="57"/>
      <c r="E62" s="57"/>
    </row>
    <row r="63" spans="1:5" s="8" customFormat="1" ht="15.6" customHeight="1" x14ac:dyDescent="0.2">
      <c r="A63" s="87" t="s">
        <v>151</v>
      </c>
      <c r="B63" s="39"/>
      <c r="C63" s="39"/>
      <c r="D63" s="101">
        <f>D67</f>
        <v>13550000</v>
      </c>
      <c r="E63" s="101">
        <f t="shared" ref="E63" si="14">E67</f>
        <v>13300000</v>
      </c>
    </row>
    <row r="64" spans="1:5" s="8" customFormat="1" ht="18.600000000000001" hidden="1" customHeight="1" x14ac:dyDescent="0.2">
      <c r="A64" s="87" t="s">
        <v>96</v>
      </c>
      <c r="B64" s="39"/>
      <c r="C64" s="39"/>
      <c r="D64" s="101">
        <f t="shared" ref="D64" si="15">D65+D66</f>
        <v>0</v>
      </c>
      <c r="E64" s="101"/>
    </row>
    <row r="65" spans="1:5" s="8" customFormat="1" ht="18.600000000000001" hidden="1" customHeight="1" x14ac:dyDescent="0.2">
      <c r="A65" s="87"/>
      <c r="B65" s="39" t="s">
        <v>54</v>
      </c>
      <c r="C65" s="39"/>
      <c r="D65" s="57"/>
      <c r="E65" s="57"/>
    </row>
    <row r="66" spans="1:5" s="8" customFormat="1" ht="45.6" hidden="1" customHeight="1" x14ac:dyDescent="0.2">
      <c r="A66" s="87"/>
      <c r="B66" s="141" t="s">
        <v>97</v>
      </c>
      <c r="C66" s="141"/>
      <c r="D66" s="57"/>
      <c r="E66" s="55"/>
    </row>
    <row r="67" spans="1:5" s="8" customFormat="1" x14ac:dyDescent="0.2">
      <c r="A67" s="87"/>
      <c r="B67" s="39" t="s">
        <v>58</v>
      </c>
      <c r="C67" s="90"/>
      <c r="D67" s="57">
        <v>13550000</v>
      </c>
      <c r="E67" s="57">
        <v>13300000</v>
      </c>
    </row>
    <row r="68" spans="1:5" s="8" customFormat="1" ht="39" hidden="1" customHeight="1" x14ac:dyDescent="0.2">
      <c r="A68" s="87"/>
      <c r="B68" s="123" t="s">
        <v>59</v>
      </c>
      <c r="C68" s="123"/>
      <c r="D68" s="57"/>
      <c r="E68" s="55"/>
    </row>
    <row r="69" spans="1:5" s="8" customFormat="1" ht="18" hidden="1" customHeight="1" x14ac:dyDescent="0.2">
      <c r="A69" s="87"/>
      <c r="B69" s="123" t="s">
        <v>61</v>
      </c>
      <c r="C69" s="123"/>
      <c r="D69" s="57"/>
      <c r="E69" s="57"/>
    </row>
    <row r="70" spans="1:5" s="8" customFormat="1" ht="30.6" hidden="1" customHeight="1" x14ac:dyDescent="0.2">
      <c r="A70" s="87"/>
      <c r="B70" s="133" t="s">
        <v>71</v>
      </c>
      <c r="C70" s="142"/>
      <c r="D70" s="57"/>
      <c r="E70" s="55"/>
    </row>
    <row r="71" spans="1:5" s="43" customFormat="1" ht="18" x14ac:dyDescent="0.25">
      <c r="A71" s="120" t="s">
        <v>148</v>
      </c>
      <c r="B71" s="142"/>
      <c r="C71" s="142"/>
      <c r="D71" s="86">
        <f>D93+D78</f>
        <v>406400</v>
      </c>
      <c r="E71" s="86">
        <f t="shared" ref="E71" si="16">E93+E78</f>
        <v>262100</v>
      </c>
    </row>
    <row r="72" spans="1:5" s="8" customFormat="1" ht="13.9" hidden="1" customHeight="1" x14ac:dyDescent="0.2">
      <c r="A72" s="9" t="s">
        <v>99</v>
      </c>
      <c r="B72" s="10"/>
      <c r="C72" s="11"/>
      <c r="D72" s="51">
        <f t="shared" ref="D72:E73" si="17">D73</f>
        <v>0</v>
      </c>
      <c r="E72" s="51">
        <f t="shared" si="17"/>
        <v>0</v>
      </c>
    </row>
    <row r="73" spans="1:5" s="8" customFormat="1" ht="14.45" hidden="1" customHeight="1" x14ac:dyDescent="0.2">
      <c r="A73" s="12" t="s">
        <v>100</v>
      </c>
      <c r="B73" s="16"/>
      <c r="C73" s="14"/>
      <c r="D73" s="51">
        <f t="shared" si="17"/>
        <v>0</v>
      </c>
      <c r="E73" s="51">
        <f t="shared" si="17"/>
        <v>0</v>
      </c>
    </row>
    <row r="74" spans="1:5" s="8" customFormat="1" ht="18.600000000000001" hidden="1" customHeight="1" x14ac:dyDescent="0.2">
      <c r="A74" s="12" t="s">
        <v>101</v>
      </c>
      <c r="B74" s="14"/>
      <c r="C74" s="14"/>
      <c r="D74" s="51">
        <f t="shared" ref="D74:E74" si="18">D75+D78</f>
        <v>0</v>
      </c>
      <c r="E74" s="51">
        <f t="shared" si="18"/>
        <v>0</v>
      </c>
    </row>
    <row r="75" spans="1:5" s="8" customFormat="1" hidden="1" x14ac:dyDescent="0.2">
      <c r="A75" s="18" t="s">
        <v>102</v>
      </c>
      <c r="B75" s="15"/>
      <c r="C75" s="14"/>
      <c r="D75" s="51">
        <f t="shared" ref="D75:E76" si="19">D76</f>
        <v>0</v>
      </c>
      <c r="E75" s="51">
        <f t="shared" si="19"/>
        <v>0</v>
      </c>
    </row>
    <row r="76" spans="1:5" s="24" customFormat="1" ht="27.6" hidden="1" customHeight="1" x14ac:dyDescent="0.25">
      <c r="A76" s="19"/>
      <c r="B76" s="150" t="s">
        <v>103</v>
      </c>
      <c r="C76" s="151"/>
      <c r="D76" s="54">
        <f t="shared" si="19"/>
        <v>0</v>
      </c>
      <c r="E76" s="54">
        <f t="shared" si="19"/>
        <v>0</v>
      </c>
    </row>
    <row r="77" spans="1:5" s="24" customFormat="1" ht="27" hidden="1" customHeight="1" x14ac:dyDescent="0.25">
      <c r="A77" s="19"/>
      <c r="B77" s="25"/>
      <c r="C77" s="25" t="s">
        <v>35</v>
      </c>
      <c r="D77" s="53"/>
      <c r="E77" s="53"/>
    </row>
    <row r="78" spans="1:5" s="8" customFormat="1" ht="18.600000000000001" hidden="1" customHeight="1" x14ac:dyDescent="0.2">
      <c r="A78" s="12" t="s">
        <v>166</v>
      </c>
      <c r="B78" s="13"/>
      <c r="C78" s="13"/>
      <c r="D78" s="51">
        <f t="shared" ref="D78:E78" si="20">D79</f>
        <v>0</v>
      </c>
      <c r="E78" s="51">
        <f t="shared" si="20"/>
        <v>0</v>
      </c>
    </row>
    <row r="79" spans="1:5" s="8" customFormat="1" ht="16.149999999999999" hidden="1" customHeight="1" x14ac:dyDescent="0.2">
      <c r="A79" s="14"/>
      <c r="B79" s="14" t="s">
        <v>39</v>
      </c>
      <c r="C79" s="14"/>
      <c r="D79" s="52"/>
      <c r="E79" s="52"/>
    </row>
    <row r="80" spans="1:5" s="8" customFormat="1" ht="18.600000000000001" hidden="1" customHeight="1" x14ac:dyDescent="0.2">
      <c r="A80" s="18" t="s">
        <v>41</v>
      </c>
      <c r="B80" s="26"/>
      <c r="C80" s="27"/>
      <c r="D80" s="51">
        <f t="shared" ref="D80:E80" si="21">D81</f>
        <v>0</v>
      </c>
      <c r="E80" s="51">
        <f t="shared" si="21"/>
        <v>0</v>
      </c>
    </row>
    <row r="81" spans="1:5" s="8" customFormat="1" ht="18.600000000000001" hidden="1" customHeight="1" x14ac:dyDescent="0.2">
      <c r="A81" s="18" t="s">
        <v>42</v>
      </c>
      <c r="B81" s="15"/>
      <c r="C81" s="14"/>
      <c r="D81" s="51">
        <f t="shared" ref="D81:E81" si="22">D82+D83</f>
        <v>0</v>
      </c>
      <c r="E81" s="51">
        <f t="shared" si="22"/>
        <v>0</v>
      </c>
    </row>
    <row r="82" spans="1:5" s="8" customFormat="1" ht="18.600000000000001" hidden="1" customHeight="1" x14ac:dyDescent="0.2">
      <c r="A82" s="18"/>
      <c r="B82" s="14" t="s">
        <v>43</v>
      </c>
      <c r="C82" s="15"/>
      <c r="D82" s="52"/>
      <c r="E82" s="52"/>
    </row>
    <row r="83" spans="1:5" s="8" customFormat="1" ht="18.600000000000001" hidden="1" customHeight="1" x14ac:dyDescent="0.2">
      <c r="A83" s="18"/>
      <c r="B83" s="14" t="s">
        <v>44</v>
      </c>
      <c r="C83" s="15"/>
      <c r="D83" s="52"/>
      <c r="E83" s="52"/>
    </row>
    <row r="84" spans="1:5" s="23" customFormat="1" ht="18" hidden="1" customHeight="1" x14ac:dyDescent="0.25">
      <c r="A84" s="19" t="s">
        <v>105</v>
      </c>
      <c r="B84" s="28"/>
      <c r="C84" s="29"/>
      <c r="D84" s="54">
        <f t="shared" ref="D84:E84" si="23">D85</f>
        <v>0</v>
      </c>
      <c r="E84" s="54">
        <f t="shared" si="23"/>
        <v>0</v>
      </c>
    </row>
    <row r="85" spans="1:5" s="23" customFormat="1" ht="26.25" hidden="1" customHeight="1" x14ac:dyDescent="0.25">
      <c r="A85" s="152" t="s">
        <v>106</v>
      </c>
      <c r="B85" s="152"/>
      <c r="C85" s="152"/>
      <c r="D85" s="54">
        <f t="shared" ref="D85:E85" si="24">D86+D88</f>
        <v>0</v>
      </c>
      <c r="E85" s="54">
        <f t="shared" si="24"/>
        <v>0</v>
      </c>
    </row>
    <row r="86" spans="1:5" s="23" customFormat="1" ht="30.75" hidden="1" customHeight="1" x14ac:dyDescent="0.25">
      <c r="A86" s="30"/>
      <c r="B86" s="153" t="s">
        <v>107</v>
      </c>
      <c r="C86" s="153"/>
      <c r="D86" s="54">
        <f t="shared" ref="D86:E86" si="25">D87</f>
        <v>0</v>
      </c>
      <c r="E86" s="54">
        <f t="shared" si="25"/>
        <v>0</v>
      </c>
    </row>
    <row r="87" spans="1:5" s="23" customFormat="1" ht="30.75" hidden="1" customHeight="1" x14ac:dyDescent="0.25">
      <c r="A87" s="30"/>
      <c r="B87" s="31"/>
      <c r="C87" s="32" t="s">
        <v>47</v>
      </c>
      <c r="D87" s="55"/>
      <c r="E87" s="55"/>
    </row>
    <row r="88" spans="1:5" s="23" customFormat="1" ht="18" hidden="1" customHeight="1" x14ac:dyDescent="0.25">
      <c r="A88" s="19"/>
      <c r="B88" s="131" t="s">
        <v>48</v>
      </c>
      <c r="C88" s="131"/>
      <c r="D88" s="55"/>
      <c r="E88" s="55"/>
    </row>
    <row r="89" spans="1:5" s="8" customFormat="1" ht="18.600000000000001" hidden="1" customHeight="1" x14ac:dyDescent="0.2">
      <c r="A89" s="12" t="s">
        <v>108</v>
      </c>
      <c r="B89" s="14"/>
      <c r="C89" s="14"/>
      <c r="D89" s="54">
        <f t="shared" ref="D89" si="26">D90+D91+D92</f>
        <v>0</v>
      </c>
      <c r="E89" s="54"/>
    </row>
    <row r="90" spans="1:5" s="8" customFormat="1" ht="42" hidden="1" customHeight="1" x14ac:dyDescent="0.2">
      <c r="A90" s="12"/>
      <c r="B90" s="126" t="s">
        <v>55</v>
      </c>
      <c r="C90" s="126"/>
      <c r="D90" s="55"/>
      <c r="E90" s="55"/>
    </row>
    <row r="91" spans="1:5" s="21" customFormat="1" ht="15" hidden="1" customHeight="1" x14ac:dyDescent="0.2">
      <c r="A91" s="22"/>
      <c r="B91" s="139" t="s">
        <v>56</v>
      </c>
      <c r="C91" s="139"/>
      <c r="D91" s="55"/>
      <c r="E91" s="55"/>
    </row>
    <row r="92" spans="1:5" s="21" customFormat="1" ht="65.45" hidden="1" customHeight="1" x14ac:dyDescent="0.25">
      <c r="A92" s="22"/>
      <c r="B92" s="140" t="s">
        <v>57</v>
      </c>
      <c r="C92" s="129"/>
      <c r="D92" s="55"/>
      <c r="E92" s="55"/>
    </row>
    <row r="93" spans="1:5" s="8" customFormat="1" ht="14.25" customHeight="1" x14ac:dyDescent="0.2">
      <c r="A93" s="176" t="s">
        <v>151</v>
      </c>
      <c r="B93" s="177"/>
      <c r="C93" s="178"/>
      <c r="D93" s="51">
        <f>D103</f>
        <v>406400</v>
      </c>
      <c r="E93" s="51">
        <f>E103</f>
        <v>262100</v>
      </c>
    </row>
    <row r="94" spans="1:5" s="8" customFormat="1" ht="32.450000000000003" hidden="1" customHeight="1" x14ac:dyDescent="0.2">
      <c r="A94" s="12"/>
      <c r="B94" s="174" t="s">
        <v>60</v>
      </c>
      <c r="C94" s="175"/>
      <c r="D94" s="52"/>
      <c r="E94" s="52"/>
    </row>
    <row r="95" spans="1:5" s="8" customFormat="1" ht="30.75" hidden="1" customHeight="1" x14ac:dyDescent="0.2">
      <c r="A95" s="12"/>
      <c r="B95" s="130" t="s">
        <v>62</v>
      </c>
      <c r="C95" s="130"/>
      <c r="D95" s="51">
        <f t="shared" ref="D95" si="27">D96+D97+D98</f>
        <v>0</v>
      </c>
      <c r="E95" s="51"/>
    </row>
    <row r="96" spans="1:5" s="8" customFormat="1" ht="48" hidden="1" customHeight="1" x14ac:dyDescent="0.2">
      <c r="A96" s="12"/>
      <c r="B96" s="33"/>
      <c r="C96" s="17" t="s">
        <v>63</v>
      </c>
      <c r="D96" s="55"/>
      <c r="E96" s="55"/>
    </row>
    <row r="97" spans="1:5" s="8" customFormat="1" ht="28.5" hidden="1" customHeight="1" x14ac:dyDescent="0.2">
      <c r="A97" s="12"/>
      <c r="B97" s="33"/>
      <c r="C97" s="17" t="s">
        <v>64</v>
      </c>
      <c r="D97" s="55"/>
      <c r="E97" s="55"/>
    </row>
    <row r="98" spans="1:5" s="8" customFormat="1" ht="31.15" hidden="1" customHeight="1" x14ac:dyDescent="0.2">
      <c r="A98" s="12"/>
      <c r="B98" s="33"/>
      <c r="C98" s="17" t="s">
        <v>65</v>
      </c>
      <c r="D98" s="55"/>
      <c r="E98" s="55"/>
    </row>
    <row r="99" spans="1:5" s="8" customFormat="1" ht="44.25" hidden="1" customHeight="1" x14ac:dyDescent="0.2">
      <c r="A99" s="12"/>
      <c r="B99" s="130" t="s">
        <v>66</v>
      </c>
      <c r="C99" s="130"/>
      <c r="D99" s="51">
        <f t="shared" ref="D99" si="28">D100+D101+D102</f>
        <v>0</v>
      </c>
      <c r="E99" s="51"/>
    </row>
    <row r="100" spans="1:5" s="8" customFormat="1" ht="45" hidden="1" customHeight="1" x14ac:dyDescent="0.2">
      <c r="A100" s="12"/>
      <c r="B100" s="33"/>
      <c r="C100" s="17" t="s">
        <v>67</v>
      </c>
      <c r="D100" s="55"/>
      <c r="E100" s="55"/>
    </row>
    <row r="101" spans="1:5" s="8" customFormat="1" ht="43.15" hidden="1" customHeight="1" x14ac:dyDescent="0.2">
      <c r="A101" s="12"/>
      <c r="B101" s="33"/>
      <c r="C101" s="17" t="s">
        <v>68</v>
      </c>
      <c r="D101" s="55"/>
      <c r="E101" s="55"/>
    </row>
    <row r="102" spans="1:5" s="8" customFormat="1" ht="25.5" hidden="1" customHeight="1" x14ac:dyDescent="0.2">
      <c r="A102" s="12"/>
      <c r="B102" s="33"/>
      <c r="C102" s="17" t="s">
        <v>69</v>
      </c>
      <c r="D102" s="55"/>
      <c r="E102" s="55"/>
    </row>
    <row r="103" spans="1:5" s="8" customFormat="1" ht="14.25" customHeight="1" x14ac:dyDescent="0.2">
      <c r="A103" s="12"/>
      <c r="B103" s="174" t="s">
        <v>70</v>
      </c>
      <c r="C103" s="175"/>
      <c r="D103" s="55">
        <v>406400</v>
      </c>
      <c r="E103" s="55">
        <v>262100</v>
      </c>
    </row>
    <row r="104" spans="1:5" s="8" customFormat="1" ht="29.25" customHeight="1" x14ac:dyDescent="0.2">
      <c r="A104" s="158" t="s">
        <v>122</v>
      </c>
      <c r="B104" s="159"/>
      <c r="C104" s="159"/>
      <c r="D104" s="159"/>
      <c r="E104" s="159"/>
    </row>
    <row r="105" spans="1:5" s="43" customFormat="1" ht="18" x14ac:dyDescent="0.25">
      <c r="A105" s="145" t="s">
        <v>142</v>
      </c>
      <c r="B105" s="146"/>
      <c r="C105" s="146"/>
      <c r="D105" s="50">
        <f>D106+D288</f>
        <v>14566982</v>
      </c>
      <c r="E105" s="50">
        <f>E106+E288</f>
        <v>14399368</v>
      </c>
    </row>
    <row r="106" spans="1:5" s="43" customFormat="1" ht="18" x14ac:dyDescent="0.25">
      <c r="A106" s="168" t="s">
        <v>173</v>
      </c>
      <c r="B106" s="169"/>
      <c r="C106" s="169"/>
      <c r="D106" s="85">
        <f>D107+D157</f>
        <v>12956637</v>
      </c>
      <c r="E106" s="85">
        <f>E107+E157</f>
        <v>14399368</v>
      </c>
    </row>
    <row r="107" spans="1:5" s="69" customFormat="1" ht="15.75" x14ac:dyDescent="0.2">
      <c r="A107" s="143" t="s">
        <v>141</v>
      </c>
      <c r="B107" s="144"/>
      <c r="C107" s="144"/>
      <c r="D107" s="86">
        <f>D108+D111</f>
        <v>12937837</v>
      </c>
      <c r="E107" s="86">
        <f t="shared" ref="E107" si="29">E108+E111</f>
        <v>14399368</v>
      </c>
    </row>
    <row r="108" spans="1:5" s="8" customFormat="1" ht="18.600000000000001" customHeight="1" x14ac:dyDescent="0.2">
      <c r="A108" s="87" t="s">
        <v>144</v>
      </c>
      <c r="B108" s="39"/>
      <c r="C108" s="88"/>
      <c r="D108" s="116">
        <f>D109+D110</f>
        <v>1537700</v>
      </c>
      <c r="E108" s="116">
        <f>E109+E110</f>
        <v>1837200</v>
      </c>
    </row>
    <row r="109" spans="1:5" s="8" customFormat="1" x14ac:dyDescent="0.2">
      <c r="A109" s="87"/>
      <c r="B109" s="89" t="s">
        <v>179</v>
      </c>
      <c r="C109" s="90"/>
      <c r="D109" s="57">
        <v>1521700</v>
      </c>
      <c r="E109" s="57">
        <v>1728000</v>
      </c>
    </row>
    <row r="110" spans="1:5" s="8" customFormat="1" x14ac:dyDescent="0.2">
      <c r="A110" s="87"/>
      <c r="B110" s="89" t="s">
        <v>13</v>
      </c>
      <c r="C110" s="90"/>
      <c r="D110" s="57">
        <v>16000</v>
      </c>
      <c r="E110" s="57">
        <v>109200</v>
      </c>
    </row>
    <row r="111" spans="1:5" s="8" customFormat="1" x14ac:dyDescent="0.2">
      <c r="A111" s="122" t="s">
        <v>143</v>
      </c>
      <c r="B111" s="122"/>
      <c r="C111" s="122"/>
      <c r="D111" s="91">
        <f>D112+D127+D129+D131+D136</f>
        <v>11400137</v>
      </c>
      <c r="E111" s="91">
        <f t="shared" ref="E111" si="30">E112+E127+E129+E131+E136</f>
        <v>12562168</v>
      </c>
    </row>
    <row r="112" spans="1:5" s="8" customFormat="1" x14ac:dyDescent="0.2">
      <c r="A112" s="122" t="s">
        <v>145</v>
      </c>
      <c r="B112" s="122"/>
      <c r="C112" s="122"/>
      <c r="D112" s="91">
        <f t="shared" ref="D112:E112" si="31">SUM(D113:D126)</f>
        <v>9310688</v>
      </c>
      <c r="E112" s="91">
        <f t="shared" si="31"/>
        <v>10551218</v>
      </c>
    </row>
    <row r="113" spans="1:5" s="8" customFormat="1" ht="18.600000000000001" customHeight="1" x14ac:dyDescent="0.2">
      <c r="A113" s="92"/>
      <c r="B113" s="39" t="s">
        <v>16</v>
      </c>
      <c r="C113" s="90"/>
      <c r="D113" s="57">
        <v>1149775</v>
      </c>
      <c r="E113" s="93">
        <v>1864700</v>
      </c>
    </row>
    <row r="114" spans="1:5" s="8" customFormat="1" x14ac:dyDescent="0.2">
      <c r="A114" s="92"/>
      <c r="B114" s="39" t="s">
        <v>17</v>
      </c>
      <c r="C114" s="90"/>
      <c r="D114" s="57"/>
      <c r="E114" s="57"/>
    </row>
    <row r="115" spans="1:5" s="8" customFormat="1" hidden="1" x14ac:dyDescent="0.2">
      <c r="A115" s="92"/>
      <c r="B115" s="149" t="s">
        <v>18</v>
      </c>
      <c r="C115" s="149"/>
      <c r="D115" s="57"/>
      <c r="E115" s="57"/>
    </row>
    <row r="116" spans="1:5" s="8" customFormat="1" hidden="1" x14ac:dyDescent="0.2">
      <c r="A116" s="92"/>
      <c r="B116" s="39" t="s">
        <v>19</v>
      </c>
      <c r="C116" s="90"/>
      <c r="D116" s="57"/>
      <c r="E116" s="57"/>
    </row>
    <row r="117" spans="1:5" s="8" customFormat="1" ht="18.75" customHeight="1" x14ac:dyDescent="0.2">
      <c r="A117" s="94"/>
      <c r="B117" s="39" t="s">
        <v>20</v>
      </c>
      <c r="C117" s="90"/>
      <c r="D117" s="57">
        <v>7937913</v>
      </c>
      <c r="E117" s="57">
        <v>8402518</v>
      </c>
    </row>
    <row r="118" spans="1:5" s="8" customFormat="1" ht="21.75" customHeight="1" x14ac:dyDescent="0.2">
      <c r="A118" s="95"/>
      <c r="B118" s="133" t="s">
        <v>21</v>
      </c>
      <c r="C118" s="133"/>
      <c r="D118" s="57"/>
      <c r="E118" s="57"/>
    </row>
    <row r="119" spans="1:5" s="8" customFormat="1" ht="27.6" customHeight="1" x14ac:dyDescent="0.2">
      <c r="A119" s="95"/>
      <c r="B119" s="123" t="s">
        <v>22</v>
      </c>
      <c r="C119" s="123"/>
      <c r="D119" s="57">
        <v>10000</v>
      </c>
      <c r="E119" s="57"/>
    </row>
    <row r="120" spans="1:5" s="8" customFormat="1" ht="14.25" hidden="1" customHeight="1" x14ac:dyDescent="0.2">
      <c r="A120" s="95"/>
      <c r="B120" s="133" t="s">
        <v>23</v>
      </c>
      <c r="C120" s="133"/>
      <c r="D120" s="57"/>
      <c r="E120" s="57"/>
    </row>
    <row r="121" spans="1:5" s="8" customFormat="1" ht="14.25" hidden="1" customHeight="1" x14ac:dyDescent="0.2">
      <c r="A121" s="95"/>
      <c r="B121" s="155" t="s">
        <v>24</v>
      </c>
      <c r="C121" s="155"/>
      <c r="D121" s="57"/>
      <c r="E121" s="57"/>
    </row>
    <row r="122" spans="1:5" s="8" customFormat="1" ht="14.25" hidden="1" customHeight="1" x14ac:dyDescent="0.2">
      <c r="A122" s="95"/>
      <c r="B122" s="133" t="s">
        <v>25</v>
      </c>
      <c r="C122" s="133"/>
      <c r="D122" s="57"/>
      <c r="E122" s="57"/>
    </row>
    <row r="123" spans="1:5" s="8" customFormat="1" ht="14.25" hidden="1" customHeight="1" x14ac:dyDescent="0.2">
      <c r="A123" s="95"/>
      <c r="B123" s="123" t="s">
        <v>26</v>
      </c>
      <c r="C123" s="123"/>
      <c r="D123" s="57"/>
      <c r="E123" s="57"/>
    </row>
    <row r="124" spans="1:5" s="8" customFormat="1" ht="14.25" hidden="1" customHeight="1" x14ac:dyDescent="0.2">
      <c r="A124" s="95"/>
      <c r="B124" s="123" t="s">
        <v>27</v>
      </c>
      <c r="C124" s="123"/>
      <c r="D124" s="57"/>
      <c r="E124" s="57"/>
    </row>
    <row r="125" spans="1:5" s="8" customFormat="1" ht="14.25" hidden="1" customHeight="1" x14ac:dyDescent="0.2">
      <c r="A125" s="95"/>
      <c r="B125" s="39" t="s">
        <v>28</v>
      </c>
      <c r="C125" s="90"/>
      <c r="D125" s="57"/>
      <c r="E125" s="57"/>
    </row>
    <row r="126" spans="1:5" s="8" customFormat="1" ht="18.600000000000001" customHeight="1" x14ac:dyDescent="0.2">
      <c r="A126" s="94"/>
      <c r="B126" s="39" t="s">
        <v>29</v>
      </c>
      <c r="C126" s="90"/>
      <c r="D126" s="57">
        <v>213000</v>
      </c>
      <c r="E126" s="57">
        <v>284000</v>
      </c>
    </row>
    <row r="127" spans="1:5" s="8" customFormat="1" ht="14.25" hidden="1" customHeight="1" x14ac:dyDescent="0.2">
      <c r="A127" s="92" t="s">
        <v>30</v>
      </c>
      <c r="B127" s="90"/>
      <c r="C127" s="96"/>
      <c r="D127" s="91">
        <f t="shared" ref="D127:E127" si="32">D128</f>
        <v>0</v>
      </c>
      <c r="E127" s="91">
        <f t="shared" si="32"/>
        <v>0</v>
      </c>
    </row>
    <row r="128" spans="1:5" s="8" customFormat="1" ht="14.25" hidden="1" customHeight="1" x14ac:dyDescent="0.2">
      <c r="A128" s="94"/>
      <c r="B128" s="39" t="s">
        <v>31</v>
      </c>
      <c r="C128" s="90"/>
      <c r="D128" s="57"/>
      <c r="E128" s="57"/>
    </row>
    <row r="129" spans="1:5" s="8" customFormat="1" ht="14.25" hidden="1" customHeight="1" x14ac:dyDescent="0.2">
      <c r="A129" s="92" t="s">
        <v>32</v>
      </c>
      <c r="B129" s="90"/>
      <c r="C129" s="39"/>
      <c r="D129" s="91">
        <f t="shared" ref="D129:E129" si="33">D130</f>
        <v>0</v>
      </c>
      <c r="E129" s="91">
        <f t="shared" si="33"/>
        <v>0</v>
      </c>
    </row>
    <row r="130" spans="1:5" s="8" customFormat="1" ht="14.25" hidden="1" customHeight="1" x14ac:dyDescent="0.2">
      <c r="A130" s="92"/>
      <c r="B130" s="39" t="s">
        <v>33</v>
      </c>
      <c r="C130" s="90"/>
      <c r="D130" s="57"/>
      <c r="E130" s="57"/>
    </row>
    <row r="131" spans="1:5" s="8" customFormat="1" ht="12.6" customHeight="1" x14ac:dyDescent="0.2">
      <c r="A131" s="92" t="s">
        <v>146</v>
      </c>
      <c r="B131" s="90"/>
      <c r="C131" s="39"/>
      <c r="D131" s="91">
        <f t="shared" ref="D131:E131" si="34">D132+D133+D135</f>
        <v>2058249</v>
      </c>
      <c r="E131" s="91">
        <f t="shared" si="34"/>
        <v>1960950</v>
      </c>
    </row>
    <row r="132" spans="1:5" s="8" customFormat="1" hidden="1" x14ac:dyDescent="0.2">
      <c r="A132" s="92"/>
      <c r="B132" s="90" t="s">
        <v>34</v>
      </c>
      <c r="C132" s="39"/>
      <c r="D132" s="57"/>
      <c r="E132" s="57"/>
    </row>
    <row r="133" spans="1:5" s="24" customFormat="1" ht="12.75" hidden="1" x14ac:dyDescent="0.25">
      <c r="A133" s="97"/>
      <c r="B133" s="156" t="s">
        <v>91</v>
      </c>
      <c r="C133" s="142"/>
      <c r="D133" s="91">
        <f t="shared" ref="D133:E133" si="35">D134</f>
        <v>0</v>
      </c>
      <c r="E133" s="91">
        <f t="shared" si="35"/>
        <v>0</v>
      </c>
    </row>
    <row r="134" spans="1:5" s="24" customFormat="1" ht="25.5" hidden="1" customHeight="1" x14ac:dyDescent="0.2">
      <c r="A134" s="97"/>
      <c r="B134" s="98"/>
      <c r="C134" s="98" t="s">
        <v>36</v>
      </c>
      <c r="D134" s="57"/>
      <c r="E134" s="57"/>
    </row>
    <row r="135" spans="1:5" s="8" customFormat="1" ht="15" customHeight="1" x14ac:dyDescent="0.2">
      <c r="A135" s="92"/>
      <c r="B135" s="39" t="s">
        <v>37</v>
      </c>
      <c r="C135" s="90"/>
      <c r="D135" s="57">
        <v>2058249</v>
      </c>
      <c r="E135" s="57">
        <v>1960950</v>
      </c>
    </row>
    <row r="136" spans="1:5" s="8" customFormat="1" x14ac:dyDescent="0.2">
      <c r="A136" s="122" t="s">
        <v>147</v>
      </c>
      <c r="B136" s="122"/>
      <c r="C136" s="122"/>
      <c r="D136" s="91">
        <f t="shared" ref="D136:E136" si="36">D138+D139+D137</f>
        <v>31200</v>
      </c>
      <c r="E136" s="91">
        <f t="shared" si="36"/>
        <v>50000</v>
      </c>
    </row>
    <row r="137" spans="1:5" s="8" customFormat="1" x14ac:dyDescent="0.2">
      <c r="A137" s="87"/>
      <c r="B137" s="39" t="s">
        <v>38</v>
      </c>
      <c r="C137" s="90"/>
      <c r="D137" s="57">
        <v>50000</v>
      </c>
      <c r="E137" s="57">
        <v>50000</v>
      </c>
    </row>
    <row r="138" spans="1:5" s="8" customFormat="1" ht="30.6" customHeight="1" x14ac:dyDescent="0.2">
      <c r="A138" s="87"/>
      <c r="B138" s="123" t="s">
        <v>93</v>
      </c>
      <c r="C138" s="123"/>
      <c r="D138" s="57">
        <v>-18800</v>
      </c>
      <c r="E138" s="57"/>
    </row>
    <row r="139" spans="1:5" s="8" customFormat="1" ht="18.600000000000001" hidden="1" customHeight="1" x14ac:dyDescent="0.2">
      <c r="A139" s="87"/>
      <c r="B139" s="39" t="s">
        <v>40</v>
      </c>
      <c r="C139" s="90"/>
      <c r="D139" s="57"/>
      <c r="E139" s="57"/>
    </row>
    <row r="140" spans="1:5" s="21" customFormat="1" ht="13.9" hidden="1" customHeight="1" x14ac:dyDescent="0.25">
      <c r="A140" s="97" t="s">
        <v>45</v>
      </c>
      <c r="B140" s="99"/>
      <c r="C140" s="100"/>
      <c r="D140" s="101">
        <f t="shared" ref="D140" si="37">D141+D144</f>
        <v>0</v>
      </c>
      <c r="E140" s="101">
        <f t="shared" ref="E140" si="38">E141+E144</f>
        <v>0</v>
      </c>
    </row>
    <row r="141" spans="1:5" s="23" customFormat="1" ht="22.15" hidden="1" customHeight="1" x14ac:dyDescent="0.25">
      <c r="A141" s="124" t="s">
        <v>94</v>
      </c>
      <c r="B141" s="124"/>
      <c r="C141" s="124"/>
      <c r="D141" s="101">
        <f t="shared" ref="D141:E142" si="39">D142</f>
        <v>0</v>
      </c>
      <c r="E141" s="101">
        <f t="shared" si="39"/>
        <v>0</v>
      </c>
    </row>
    <row r="142" spans="1:5" s="23" customFormat="1" ht="30.75" hidden="1" customHeight="1" x14ac:dyDescent="0.25">
      <c r="A142" s="102"/>
      <c r="B142" s="154" t="s">
        <v>95</v>
      </c>
      <c r="C142" s="154"/>
      <c r="D142" s="101">
        <f t="shared" si="39"/>
        <v>0</v>
      </c>
      <c r="E142" s="101">
        <f t="shared" si="39"/>
        <v>0</v>
      </c>
    </row>
    <row r="143" spans="1:5" s="23" customFormat="1" ht="30.75" hidden="1" customHeight="1" x14ac:dyDescent="0.2">
      <c r="A143" s="102"/>
      <c r="B143" s="103"/>
      <c r="C143" s="84" t="s">
        <v>46</v>
      </c>
      <c r="D143" s="57"/>
      <c r="E143" s="57"/>
    </row>
    <row r="144" spans="1:5" s="21" customFormat="1" ht="18" hidden="1" customHeight="1" x14ac:dyDescent="0.25">
      <c r="A144" s="97" t="s">
        <v>49</v>
      </c>
      <c r="B144" s="84"/>
      <c r="C144" s="84"/>
      <c r="D144" s="91">
        <f t="shared" ref="D144" si="40">D145+D146</f>
        <v>0</v>
      </c>
      <c r="E144" s="91">
        <f t="shared" ref="E144" si="41">E145+E146</f>
        <v>0</v>
      </c>
    </row>
    <row r="145" spans="1:5" s="23" customFormat="1" ht="29.25" hidden="1" customHeight="1" x14ac:dyDescent="0.2">
      <c r="A145" s="97"/>
      <c r="B145" s="133" t="s">
        <v>50</v>
      </c>
      <c r="C145" s="133"/>
      <c r="D145" s="57"/>
      <c r="E145" s="57"/>
    </row>
    <row r="146" spans="1:5" s="23" customFormat="1" ht="23.45" hidden="1" customHeight="1" x14ac:dyDescent="0.2">
      <c r="A146" s="97"/>
      <c r="B146" s="133" t="s">
        <v>51</v>
      </c>
      <c r="C146" s="142"/>
      <c r="D146" s="57"/>
      <c r="E146" s="57"/>
    </row>
    <row r="147" spans="1:5" s="8" customFormat="1" ht="15.6" hidden="1" customHeight="1" x14ac:dyDescent="0.2">
      <c r="A147" s="87" t="s">
        <v>52</v>
      </c>
      <c r="B147" s="39"/>
      <c r="C147" s="39"/>
      <c r="D147" s="101">
        <f t="shared" ref="D147:E147" si="42">D148</f>
        <v>0</v>
      </c>
      <c r="E147" s="101">
        <f t="shared" si="42"/>
        <v>0</v>
      </c>
    </row>
    <row r="148" spans="1:5" s="8" customFormat="1" ht="28.5" hidden="1" customHeight="1" x14ac:dyDescent="0.2">
      <c r="A148" s="122" t="s">
        <v>53</v>
      </c>
      <c r="B148" s="122"/>
      <c r="C148" s="122"/>
      <c r="D148" s="101">
        <f t="shared" ref="D148" si="43">D149+D152</f>
        <v>0</v>
      </c>
      <c r="E148" s="101">
        <f t="shared" ref="E148" si="44">E149+E152</f>
        <v>0</v>
      </c>
    </row>
    <row r="149" spans="1:5" s="8" customFormat="1" ht="18.600000000000001" hidden="1" customHeight="1" x14ac:dyDescent="0.2">
      <c r="A149" s="87" t="s">
        <v>96</v>
      </c>
      <c r="B149" s="39"/>
      <c r="C149" s="39"/>
      <c r="D149" s="101">
        <f t="shared" ref="D149" si="45">D150+D151</f>
        <v>0</v>
      </c>
      <c r="E149" s="101">
        <f t="shared" ref="E149" si="46">E150+E151</f>
        <v>0</v>
      </c>
    </row>
    <row r="150" spans="1:5" s="8" customFormat="1" ht="18.600000000000001" hidden="1" customHeight="1" x14ac:dyDescent="0.2">
      <c r="A150" s="87"/>
      <c r="B150" s="39" t="s">
        <v>54</v>
      </c>
      <c r="C150" s="39"/>
      <c r="D150" s="57"/>
      <c r="E150" s="57"/>
    </row>
    <row r="151" spans="1:5" s="8" customFormat="1" ht="45.6" hidden="1" customHeight="1" x14ac:dyDescent="0.2">
      <c r="A151" s="87"/>
      <c r="B151" s="141" t="s">
        <v>97</v>
      </c>
      <c r="C151" s="141"/>
      <c r="D151" s="57"/>
      <c r="E151" s="57"/>
    </row>
    <row r="152" spans="1:5" s="8" customFormat="1" ht="30" hidden="1" customHeight="1" x14ac:dyDescent="0.2">
      <c r="A152" s="122" t="s">
        <v>98</v>
      </c>
      <c r="B152" s="122"/>
      <c r="C152" s="122"/>
      <c r="D152" s="91">
        <f t="shared" ref="D152" si="47">D153+D154+D155+D156</f>
        <v>0</v>
      </c>
      <c r="E152" s="91">
        <f t="shared" ref="E152" si="48">E153+E154+E155+E156</f>
        <v>0</v>
      </c>
    </row>
    <row r="153" spans="1:5" s="8" customFormat="1" ht="18.600000000000001" hidden="1" customHeight="1" x14ac:dyDescent="0.2">
      <c r="A153" s="87"/>
      <c r="B153" s="39" t="s">
        <v>58</v>
      </c>
      <c r="C153" s="90"/>
      <c r="D153" s="57"/>
      <c r="E153" s="57"/>
    </row>
    <row r="154" spans="1:5" s="8" customFormat="1" ht="39" hidden="1" customHeight="1" x14ac:dyDescent="0.2">
      <c r="A154" s="87"/>
      <c r="B154" s="123" t="s">
        <v>59</v>
      </c>
      <c r="C154" s="123"/>
      <c r="D154" s="57"/>
      <c r="E154" s="57"/>
    </row>
    <row r="155" spans="1:5" s="8" customFormat="1" ht="18" hidden="1" customHeight="1" x14ac:dyDescent="0.2">
      <c r="A155" s="87"/>
      <c r="B155" s="123" t="s">
        <v>61</v>
      </c>
      <c r="C155" s="123"/>
      <c r="D155" s="57"/>
      <c r="E155" s="57"/>
    </row>
    <row r="156" spans="1:5" s="8" customFormat="1" ht="30.6" hidden="1" customHeight="1" x14ac:dyDescent="0.2">
      <c r="A156" s="87"/>
      <c r="B156" s="133" t="s">
        <v>71</v>
      </c>
      <c r="C156" s="142"/>
      <c r="D156" s="57"/>
      <c r="E156" s="57"/>
    </row>
    <row r="157" spans="1:5" s="43" customFormat="1" ht="18" x14ac:dyDescent="0.25">
      <c r="A157" s="120" t="s">
        <v>148</v>
      </c>
      <c r="B157" s="142"/>
      <c r="C157" s="142"/>
      <c r="D157" s="86">
        <f>D161</f>
        <v>18800</v>
      </c>
      <c r="E157" s="86">
        <f t="shared" ref="E157" si="49">E161</f>
        <v>0</v>
      </c>
    </row>
    <row r="158" spans="1:5" s="8" customFormat="1" hidden="1" x14ac:dyDescent="0.2">
      <c r="A158" s="18" t="s">
        <v>102</v>
      </c>
      <c r="B158" s="15"/>
      <c r="C158" s="14"/>
      <c r="D158" s="51">
        <f t="shared" ref="D158:E159" si="50">D159</f>
        <v>0</v>
      </c>
      <c r="E158" s="51">
        <f t="shared" si="50"/>
        <v>0</v>
      </c>
    </row>
    <row r="159" spans="1:5" s="24" customFormat="1" ht="27.6" hidden="1" customHeight="1" x14ac:dyDescent="0.25">
      <c r="A159" s="19"/>
      <c r="B159" s="150" t="s">
        <v>103</v>
      </c>
      <c r="C159" s="151"/>
      <c r="D159" s="54">
        <f t="shared" si="50"/>
        <v>0</v>
      </c>
      <c r="E159" s="54">
        <f t="shared" si="50"/>
        <v>0</v>
      </c>
    </row>
    <row r="160" spans="1:5" s="24" customFormat="1" ht="27" hidden="1" customHeight="1" x14ac:dyDescent="0.25">
      <c r="A160" s="19"/>
      <c r="B160" s="25"/>
      <c r="C160" s="25" t="s">
        <v>35</v>
      </c>
      <c r="D160" s="53"/>
      <c r="E160" s="53"/>
    </row>
    <row r="161" spans="1:5" s="8" customFormat="1" ht="18.600000000000001" customHeight="1" x14ac:dyDescent="0.2">
      <c r="A161" s="12" t="s">
        <v>147</v>
      </c>
      <c r="B161" s="13"/>
      <c r="C161" s="13"/>
      <c r="D161" s="51">
        <f t="shared" ref="D161:E161" si="51">D162</f>
        <v>18800</v>
      </c>
      <c r="E161" s="51">
        <f t="shared" si="51"/>
        <v>0</v>
      </c>
    </row>
    <row r="162" spans="1:5" s="8" customFormat="1" ht="16.149999999999999" customHeight="1" x14ac:dyDescent="0.2">
      <c r="A162" s="14"/>
      <c r="B162" s="14" t="s">
        <v>39</v>
      </c>
      <c r="C162" s="14"/>
      <c r="D162" s="52">
        <v>18800</v>
      </c>
      <c r="E162" s="52"/>
    </row>
    <row r="163" spans="1:5" s="8" customFormat="1" ht="18.600000000000001" hidden="1" customHeight="1" x14ac:dyDescent="0.2">
      <c r="A163" s="18" t="s">
        <v>41</v>
      </c>
      <c r="B163" s="26"/>
      <c r="C163" s="27"/>
      <c r="D163" s="51">
        <f t="shared" ref="D163:E163" si="52">D164</f>
        <v>0</v>
      </c>
      <c r="E163" s="51">
        <f t="shared" si="52"/>
        <v>0</v>
      </c>
    </row>
    <row r="164" spans="1:5" s="8" customFormat="1" ht="18.600000000000001" hidden="1" customHeight="1" x14ac:dyDescent="0.2">
      <c r="A164" s="18" t="s">
        <v>42</v>
      </c>
      <c r="B164" s="15"/>
      <c r="C164" s="14"/>
      <c r="D164" s="51">
        <f t="shared" ref="D164:E164" si="53">D165+D166</f>
        <v>0</v>
      </c>
      <c r="E164" s="51">
        <f t="shared" si="53"/>
        <v>0</v>
      </c>
    </row>
    <row r="165" spans="1:5" s="8" customFormat="1" ht="18.600000000000001" hidden="1" customHeight="1" x14ac:dyDescent="0.2">
      <c r="A165" s="18"/>
      <c r="B165" s="14" t="s">
        <v>43</v>
      </c>
      <c r="C165" s="15"/>
      <c r="D165" s="52"/>
      <c r="E165" s="52"/>
    </row>
    <row r="166" spans="1:5" s="8" customFormat="1" ht="18.600000000000001" hidden="1" customHeight="1" x14ac:dyDescent="0.2">
      <c r="A166" s="18"/>
      <c r="B166" s="14" t="s">
        <v>44</v>
      </c>
      <c r="C166" s="15"/>
      <c r="D166" s="52"/>
      <c r="E166" s="52"/>
    </row>
    <row r="167" spans="1:5" s="23" customFormat="1" ht="18" hidden="1" customHeight="1" x14ac:dyDescent="0.25">
      <c r="A167" s="19" t="s">
        <v>105</v>
      </c>
      <c r="B167" s="28"/>
      <c r="C167" s="29"/>
      <c r="D167" s="54">
        <f t="shared" ref="D167:E167" si="54">D168</f>
        <v>0</v>
      </c>
      <c r="E167" s="54">
        <f t="shared" si="54"/>
        <v>0</v>
      </c>
    </row>
    <row r="168" spans="1:5" s="23" customFormat="1" ht="26.25" hidden="1" customHeight="1" x14ac:dyDescent="0.25">
      <c r="A168" s="152" t="s">
        <v>106</v>
      </c>
      <c r="B168" s="152"/>
      <c r="C168" s="152"/>
      <c r="D168" s="54">
        <f t="shared" ref="D168:E168" si="55">D169+D171</f>
        <v>0</v>
      </c>
      <c r="E168" s="54">
        <f t="shared" si="55"/>
        <v>0</v>
      </c>
    </row>
    <row r="169" spans="1:5" s="23" customFormat="1" ht="30.75" hidden="1" customHeight="1" x14ac:dyDescent="0.25">
      <c r="A169" s="30"/>
      <c r="B169" s="153" t="s">
        <v>107</v>
      </c>
      <c r="C169" s="153"/>
      <c r="D169" s="54">
        <f t="shared" ref="D169:E169" si="56">D170</f>
        <v>0</v>
      </c>
      <c r="E169" s="54">
        <f t="shared" si="56"/>
        <v>0</v>
      </c>
    </row>
    <row r="170" spans="1:5" s="23" customFormat="1" ht="30.75" hidden="1" customHeight="1" x14ac:dyDescent="0.25">
      <c r="A170" s="30"/>
      <c r="B170" s="31"/>
      <c r="C170" s="32" t="s">
        <v>47</v>
      </c>
      <c r="D170" s="55"/>
      <c r="E170" s="55"/>
    </row>
    <row r="171" spans="1:5" s="23" customFormat="1" ht="18" hidden="1" customHeight="1" x14ac:dyDescent="0.25">
      <c r="A171" s="19"/>
      <c r="B171" s="131" t="s">
        <v>48</v>
      </c>
      <c r="C171" s="131"/>
      <c r="D171" s="55"/>
      <c r="E171" s="55"/>
    </row>
    <row r="172" spans="1:5" s="8" customFormat="1" ht="13.9" hidden="1" customHeight="1" x14ac:dyDescent="0.2">
      <c r="A172" s="12" t="s">
        <v>52</v>
      </c>
      <c r="B172" s="14"/>
      <c r="C172" s="14"/>
      <c r="D172" s="54">
        <f t="shared" ref="D172:E172" si="57">D173</f>
        <v>0</v>
      </c>
      <c r="E172" s="54">
        <f t="shared" si="57"/>
        <v>0</v>
      </c>
    </row>
    <row r="173" spans="1:5" s="8" customFormat="1" ht="25.9" hidden="1" customHeight="1" x14ac:dyDescent="0.2">
      <c r="A173" s="125" t="s">
        <v>53</v>
      </c>
      <c r="B173" s="125"/>
      <c r="C173" s="125"/>
      <c r="D173" s="54">
        <f t="shared" ref="D173:E173" si="58">D174+D178</f>
        <v>0</v>
      </c>
      <c r="E173" s="54">
        <f t="shared" si="58"/>
        <v>0</v>
      </c>
    </row>
    <row r="174" spans="1:5" s="8" customFormat="1" ht="18.600000000000001" hidden="1" customHeight="1" x14ac:dyDescent="0.2">
      <c r="A174" s="12" t="s">
        <v>108</v>
      </c>
      <c r="B174" s="14"/>
      <c r="C174" s="14"/>
      <c r="D174" s="54">
        <f t="shared" ref="D174:E174" si="59">D175+D176+D177</f>
        <v>0</v>
      </c>
      <c r="E174" s="54">
        <f t="shared" si="59"/>
        <v>0</v>
      </c>
    </row>
    <row r="175" spans="1:5" s="8" customFormat="1" ht="42" hidden="1" customHeight="1" x14ac:dyDescent="0.2">
      <c r="A175" s="12"/>
      <c r="B175" s="126" t="s">
        <v>55</v>
      </c>
      <c r="C175" s="126"/>
      <c r="D175" s="55"/>
      <c r="E175" s="55"/>
    </row>
    <row r="176" spans="1:5" s="21" customFormat="1" ht="15" hidden="1" customHeight="1" x14ac:dyDescent="0.2">
      <c r="A176" s="22"/>
      <c r="B176" s="139" t="s">
        <v>56</v>
      </c>
      <c r="C176" s="139"/>
      <c r="D176" s="55"/>
      <c r="E176" s="55"/>
    </row>
    <row r="177" spans="1:5" s="21" customFormat="1" ht="65.45" hidden="1" customHeight="1" x14ac:dyDescent="0.25">
      <c r="A177" s="22"/>
      <c r="B177" s="140" t="s">
        <v>57</v>
      </c>
      <c r="C177" s="129"/>
      <c r="D177" s="55"/>
      <c r="E177" s="55"/>
    </row>
    <row r="178" spans="1:5" s="8" customFormat="1" ht="31.5" hidden="1" customHeight="1" x14ac:dyDescent="0.2">
      <c r="A178" s="125" t="s">
        <v>109</v>
      </c>
      <c r="B178" s="125"/>
      <c r="C178" s="125"/>
      <c r="D178" s="51">
        <f t="shared" ref="D178:E178" si="60">D179+D180+D184+D188+D189</f>
        <v>0</v>
      </c>
      <c r="E178" s="51">
        <f t="shared" si="60"/>
        <v>0</v>
      </c>
    </row>
    <row r="179" spans="1:5" s="8" customFormat="1" ht="32.450000000000003" hidden="1" customHeight="1" x14ac:dyDescent="0.2">
      <c r="A179" s="12"/>
      <c r="B179" s="130" t="s">
        <v>60</v>
      </c>
      <c r="C179" s="130"/>
      <c r="D179" s="52"/>
      <c r="E179" s="52"/>
    </row>
    <row r="180" spans="1:5" s="8" customFormat="1" ht="30.75" hidden="1" customHeight="1" x14ac:dyDescent="0.2">
      <c r="A180" s="12"/>
      <c r="B180" s="130" t="s">
        <v>62</v>
      </c>
      <c r="C180" s="130"/>
      <c r="D180" s="51">
        <f t="shared" ref="D180:E180" si="61">D181+D182+D183</f>
        <v>0</v>
      </c>
      <c r="E180" s="51">
        <f t="shared" si="61"/>
        <v>0</v>
      </c>
    </row>
    <row r="181" spans="1:5" s="8" customFormat="1" ht="48" hidden="1" customHeight="1" x14ac:dyDescent="0.2">
      <c r="A181" s="12"/>
      <c r="B181" s="33"/>
      <c r="C181" s="17" t="s">
        <v>63</v>
      </c>
      <c r="D181" s="55"/>
      <c r="E181" s="55"/>
    </row>
    <row r="182" spans="1:5" s="8" customFormat="1" ht="28.5" hidden="1" customHeight="1" x14ac:dyDescent="0.2">
      <c r="A182" s="12"/>
      <c r="B182" s="33"/>
      <c r="C182" s="17" t="s">
        <v>64</v>
      </c>
      <c r="D182" s="55"/>
      <c r="E182" s="55"/>
    </row>
    <row r="183" spans="1:5" s="8" customFormat="1" ht="31.15" hidden="1" customHeight="1" x14ac:dyDescent="0.2">
      <c r="A183" s="12"/>
      <c r="B183" s="33"/>
      <c r="C183" s="17" t="s">
        <v>65</v>
      </c>
      <c r="D183" s="55"/>
      <c r="E183" s="55"/>
    </row>
    <row r="184" spans="1:5" s="8" customFormat="1" ht="44.25" hidden="1" customHeight="1" x14ac:dyDescent="0.2">
      <c r="A184" s="12"/>
      <c r="B184" s="130" t="s">
        <v>66</v>
      </c>
      <c r="C184" s="130"/>
      <c r="D184" s="51">
        <f t="shared" ref="D184:E184" si="62">D185+D186+D187</f>
        <v>0</v>
      </c>
      <c r="E184" s="51">
        <f t="shared" si="62"/>
        <v>0</v>
      </c>
    </row>
    <row r="185" spans="1:5" s="8" customFormat="1" ht="45" hidden="1" customHeight="1" x14ac:dyDescent="0.2">
      <c r="A185" s="12"/>
      <c r="B185" s="33"/>
      <c r="C185" s="17" t="s">
        <v>67</v>
      </c>
      <c r="D185" s="55"/>
      <c r="E185" s="55"/>
    </row>
    <row r="186" spans="1:5" s="8" customFormat="1" ht="43.15" hidden="1" customHeight="1" x14ac:dyDescent="0.2">
      <c r="A186" s="12"/>
      <c r="B186" s="33"/>
      <c r="C186" s="17" t="s">
        <v>68</v>
      </c>
      <c r="D186" s="55"/>
      <c r="E186" s="55"/>
    </row>
    <row r="187" spans="1:5" s="8" customFormat="1" ht="30.75" hidden="1" customHeight="1" x14ac:dyDescent="0.2">
      <c r="A187" s="12"/>
      <c r="B187" s="33"/>
      <c r="C187" s="17" t="s">
        <v>69</v>
      </c>
      <c r="D187" s="55"/>
      <c r="E187" s="55"/>
    </row>
    <row r="188" spans="1:5" s="8" customFormat="1" ht="18.75" hidden="1" customHeight="1" x14ac:dyDescent="0.2">
      <c r="A188" s="12"/>
      <c r="B188" s="130" t="s">
        <v>70</v>
      </c>
      <c r="C188" s="130"/>
      <c r="D188" s="55"/>
      <c r="E188" s="55"/>
    </row>
    <row r="189" spans="1:5" s="8" customFormat="1" ht="31.5" hidden="1" customHeight="1" x14ac:dyDescent="0.2">
      <c r="A189" s="12"/>
      <c r="B189" s="131" t="s">
        <v>110</v>
      </c>
      <c r="C189" s="132"/>
      <c r="D189" s="55"/>
      <c r="E189" s="55"/>
    </row>
    <row r="190" spans="1:5" s="8" customFormat="1" ht="42" hidden="1" customHeight="1" x14ac:dyDescent="0.2">
      <c r="A190" s="128" t="s">
        <v>111</v>
      </c>
      <c r="B190" s="128"/>
      <c r="C190" s="128"/>
      <c r="D190" s="54">
        <f t="shared" ref="D190:E190" si="63">D191+D194+D197+D200+D205+D208+D213+D218+D223+D228+D233+D238+D242+D247</f>
        <v>0</v>
      </c>
      <c r="E190" s="54">
        <f t="shared" si="63"/>
        <v>0</v>
      </c>
    </row>
    <row r="191" spans="1:5" s="8" customFormat="1" ht="19.5" hidden="1" customHeight="1" x14ac:dyDescent="0.2">
      <c r="A191" s="34"/>
      <c r="B191" s="130" t="s">
        <v>112</v>
      </c>
      <c r="C191" s="130"/>
      <c r="D191" s="54">
        <f>D192+D193</f>
        <v>0</v>
      </c>
      <c r="E191" s="54">
        <f t="shared" ref="E191" si="64">E192+E193</f>
        <v>0</v>
      </c>
    </row>
    <row r="192" spans="1:5" s="8" customFormat="1" ht="18.600000000000001" hidden="1" customHeight="1" x14ac:dyDescent="0.2">
      <c r="A192" s="34"/>
      <c r="B192" s="33"/>
      <c r="C192" s="14" t="s">
        <v>72</v>
      </c>
      <c r="D192" s="56"/>
      <c r="E192" s="57"/>
    </row>
    <row r="193" spans="1:5" s="38" customFormat="1" ht="18.600000000000001" hidden="1" customHeight="1" x14ac:dyDescent="0.2">
      <c r="A193" s="35"/>
      <c r="B193" s="36"/>
      <c r="C193" s="37" t="s">
        <v>73</v>
      </c>
      <c r="D193" s="56"/>
      <c r="E193" s="56"/>
    </row>
    <row r="194" spans="1:5" s="38" customFormat="1" ht="29.25" hidden="1" customHeight="1" x14ac:dyDescent="0.2">
      <c r="A194" s="35"/>
      <c r="B194" s="133" t="s">
        <v>113</v>
      </c>
      <c r="C194" s="133"/>
      <c r="D194" s="54">
        <f>D195+D196</f>
        <v>0</v>
      </c>
      <c r="E194" s="54">
        <f t="shared" ref="E194" si="65">E195+E196</f>
        <v>0</v>
      </c>
    </row>
    <row r="195" spans="1:5" s="38" customFormat="1" ht="18.600000000000001" hidden="1" customHeight="1" x14ac:dyDescent="0.2">
      <c r="A195" s="35"/>
      <c r="B195" s="36"/>
      <c r="C195" s="39" t="s">
        <v>72</v>
      </c>
      <c r="D195" s="56"/>
      <c r="E195" s="57"/>
    </row>
    <row r="196" spans="1:5" s="38" customFormat="1" ht="18.600000000000001" hidden="1" customHeight="1" x14ac:dyDescent="0.2">
      <c r="A196" s="35"/>
      <c r="B196" s="36"/>
      <c r="C196" s="37" t="s">
        <v>73</v>
      </c>
      <c r="D196" s="56"/>
      <c r="E196" s="56"/>
    </row>
    <row r="197" spans="1:5" s="38" customFormat="1" ht="33" hidden="1" customHeight="1" x14ac:dyDescent="0.2">
      <c r="A197" s="35"/>
      <c r="B197" s="123" t="s">
        <v>114</v>
      </c>
      <c r="C197" s="123"/>
      <c r="D197" s="54">
        <f>D198+D199</f>
        <v>0</v>
      </c>
      <c r="E197" s="54">
        <f t="shared" ref="E197" si="66">E198+E199</f>
        <v>0</v>
      </c>
    </row>
    <row r="198" spans="1:5" s="38" customFormat="1" ht="18.600000000000001" hidden="1" customHeight="1" x14ac:dyDescent="0.2">
      <c r="A198" s="35"/>
      <c r="B198" s="36"/>
      <c r="C198" s="39" t="s">
        <v>72</v>
      </c>
      <c r="D198" s="56"/>
      <c r="E198" s="57"/>
    </row>
    <row r="199" spans="1:5" s="38" customFormat="1" ht="18.600000000000001" hidden="1" customHeight="1" x14ac:dyDescent="0.2">
      <c r="A199" s="35"/>
      <c r="B199" s="36"/>
      <c r="C199" s="37" t="s">
        <v>73</v>
      </c>
      <c r="D199" s="56"/>
      <c r="E199" s="56"/>
    </row>
    <row r="200" spans="1:5" s="8" customFormat="1" ht="30" hidden="1" customHeight="1" x14ac:dyDescent="0.2">
      <c r="A200" s="34"/>
      <c r="B200" s="130" t="s">
        <v>115</v>
      </c>
      <c r="C200" s="130"/>
      <c r="D200" s="54">
        <f t="shared" ref="D200:E200" si="67">D201+D202+D203+D204</f>
        <v>0</v>
      </c>
      <c r="E200" s="54">
        <f t="shared" si="67"/>
        <v>0</v>
      </c>
    </row>
    <row r="201" spans="1:5" s="8" customFormat="1" ht="18.600000000000001" hidden="1" customHeight="1" x14ac:dyDescent="0.2">
      <c r="A201" s="34"/>
      <c r="B201" s="33"/>
      <c r="C201" s="14" t="s">
        <v>74</v>
      </c>
      <c r="D201" s="56"/>
      <c r="E201" s="57"/>
    </row>
    <row r="202" spans="1:5" s="8" customFormat="1" ht="18.600000000000001" hidden="1" customHeight="1" x14ac:dyDescent="0.2">
      <c r="A202" s="34"/>
      <c r="B202" s="33"/>
      <c r="C202" s="14" t="s">
        <v>72</v>
      </c>
      <c r="D202" s="56"/>
      <c r="E202" s="56"/>
    </row>
    <row r="203" spans="1:5" s="8" customFormat="1" ht="18.600000000000001" hidden="1" customHeight="1" x14ac:dyDescent="0.2">
      <c r="A203" s="34"/>
      <c r="B203" s="33"/>
      <c r="C203" s="14" t="s">
        <v>75</v>
      </c>
      <c r="D203" s="56"/>
      <c r="E203" s="57"/>
    </row>
    <row r="204" spans="1:5" s="8" customFormat="1" ht="18.600000000000001" hidden="1" customHeight="1" x14ac:dyDescent="0.2">
      <c r="A204" s="34"/>
      <c r="B204" s="33"/>
      <c r="C204" s="20" t="s">
        <v>73</v>
      </c>
      <c r="D204" s="56"/>
      <c r="E204" s="56"/>
    </row>
    <row r="205" spans="1:5" s="8" customFormat="1" ht="18.75" hidden="1" customHeight="1" x14ac:dyDescent="0.2">
      <c r="A205" s="34"/>
      <c r="B205" s="130" t="s">
        <v>116</v>
      </c>
      <c r="C205" s="130"/>
      <c r="D205" s="54">
        <f>D206+D207</f>
        <v>0</v>
      </c>
      <c r="E205" s="54">
        <f t="shared" ref="E205" si="68">E206+E207</f>
        <v>0</v>
      </c>
    </row>
    <row r="206" spans="1:5" s="8" customFormat="1" ht="18.600000000000001" hidden="1" customHeight="1" x14ac:dyDescent="0.2">
      <c r="A206" s="34"/>
      <c r="B206" s="33"/>
      <c r="C206" s="14" t="s">
        <v>72</v>
      </c>
      <c r="D206" s="56"/>
      <c r="E206" s="57"/>
    </row>
    <row r="207" spans="1:5" s="38" customFormat="1" ht="18.600000000000001" hidden="1" customHeight="1" x14ac:dyDescent="0.2">
      <c r="A207" s="35"/>
      <c r="B207" s="36"/>
      <c r="C207" s="37" t="s">
        <v>73</v>
      </c>
      <c r="D207" s="56"/>
      <c r="E207" s="56"/>
    </row>
    <row r="208" spans="1:5" s="8" customFormat="1" ht="28.15" hidden="1" customHeight="1" x14ac:dyDescent="0.2">
      <c r="A208" s="34"/>
      <c r="B208" s="130" t="s">
        <v>117</v>
      </c>
      <c r="C208" s="130"/>
      <c r="D208" s="54">
        <f t="shared" ref="D208:E208" si="69">D209+D210+D211+D212</f>
        <v>0</v>
      </c>
      <c r="E208" s="54">
        <f t="shared" si="69"/>
        <v>0</v>
      </c>
    </row>
    <row r="209" spans="1:5" s="8" customFormat="1" ht="18.600000000000001" hidden="1" customHeight="1" x14ac:dyDescent="0.2">
      <c r="A209" s="34"/>
      <c r="B209" s="33"/>
      <c r="C209" s="14" t="s">
        <v>74</v>
      </c>
      <c r="D209" s="56"/>
      <c r="E209" s="57"/>
    </row>
    <row r="210" spans="1:5" s="8" customFormat="1" ht="18.600000000000001" hidden="1" customHeight="1" x14ac:dyDescent="0.2">
      <c r="A210" s="34"/>
      <c r="B210" s="33"/>
      <c r="C210" s="14" t="s">
        <v>72</v>
      </c>
      <c r="D210" s="56"/>
      <c r="E210" s="56"/>
    </row>
    <row r="211" spans="1:5" s="8" customFormat="1" ht="18.600000000000001" hidden="1" customHeight="1" x14ac:dyDescent="0.2">
      <c r="A211" s="34"/>
      <c r="B211" s="33"/>
      <c r="C211" s="14" t="s">
        <v>75</v>
      </c>
      <c r="D211" s="56"/>
      <c r="E211" s="57"/>
    </row>
    <row r="212" spans="1:5" s="8" customFormat="1" ht="18.600000000000001" hidden="1" customHeight="1" x14ac:dyDescent="0.2">
      <c r="A212" s="34"/>
      <c r="B212" s="33"/>
      <c r="C212" s="20" t="s">
        <v>73</v>
      </c>
      <c r="D212" s="56"/>
      <c r="E212" s="56"/>
    </row>
    <row r="213" spans="1:5" s="8" customFormat="1" ht="27.75" hidden="1" customHeight="1" x14ac:dyDescent="0.2">
      <c r="A213" s="34"/>
      <c r="B213" s="130" t="s">
        <v>118</v>
      </c>
      <c r="C213" s="130"/>
      <c r="D213" s="54">
        <f t="shared" ref="D213:E213" si="70">D214+D215+D216+D217</f>
        <v>0</v>
      </c>
      <c r="E213" s="54">
        <f t="shared" si="70"/>
        <v>0</v>
      </c>
    </row>
    <row r="214" spans="1:5" s="8" customFormat="1" ht="18.600000000000001" hidden="1" customHeight="1" x14ac:dyDescent="0.2">
      <c r="A214" s="34"/>
      <c r="B214" s="33"/>
      <c r="C214" s="14" t="s">
        <v>74</v>
      </c>
      <c r="D214" s="56"/>
      <c r="E214" s="57"/>
    </row>
    <row r="215" spans="1:5" s="8" customFormat="1" ht="18.600000000000001" hidden="1" customHeight="1" x14ac:dyDescent="0.2">
      <c r="A215" s="34"/>
      <c r="B215" s="33"/>
      <c r="C215" s="14" t="s">
        <v>72</v>
      </c>
      <c r="D215" s="56"/>
      <c r="E215" s="56"/>
    </row>
    <row r="216" spans="1:5" s="8" customFormat="1" ht="18.600000000000001" hidden="1" customHeight="1" x14ac:dyDescent="0.2">
      <c r="A216" s="34"/>
      <c r="B216" s="33"/>
      <c r="C216" s="14" t="s">
        <v>75</v>
      </c>
      <c r="D216" s="56"/>
      <c r="E216" s="57"/>
    </row>
    <row r="217" spans="1:5" s="8" customFormat="1" ht="18.600000000000001" hidden="1" customHeight="1" x14ac:dyDescent="0.2">
      <c r="A217" s="34"/>
      <c r="B217" s="33"/>
      <c r="C217" s="20" t="s">
        <v>73</v>
      </c>
      <c r="D217" s="56"/>
      <c r="E217" s="56"/>
    </row>
    <row r="218" spans="1:5" s="8" customFormat="1" ht="33.6" hidden="1" customHeight="1" x14ac:dyDescent="0.2">
      <c r="A218" s="34"/>
      <c r="B218" s="130" t="s">
        <v>119</v>
      </c>
      <c r="C218" s="130"/>
      <c r="D218" s="54">
        <f t="shared" ref="D218:E218" si="71">D219+D220+D221+D222</f>
        <v>0</v>
      </c>
      <c r="E218" s="54">
        <f t="shared" si="71"/>
        <v>0</v>
      </c>
    </row>
    <row r="219" spans="1:5" s="8" customFormat="1" ht="18.600000000000001" hidden="1" customHeight="1" x14ac:dyDescent="0.2">
      <c r="A219" s="34"/>
      <c r="B219" s="33"/>
      <c r="C219" s="14" t="s">
        <v>74</v>
      </c>
      <c r="D219" s="56"/>
      <c r="E219" s="57"/>
    </row>
    <row r="220" spans="1:5" s="8" customFormat="1" ht="18.600000000000001" hidden="1" customHeight="1" x14ac:dyDescent="0.2">
      <c r="A220" s="34"/>
      <c r="B220" s="33"/>
      <c r="C220" s="14" t="s">
        <v>72</v>
      </c>
      <c r="D220" s="56"/>
      <c r="E220" s="56"/>
    </row>
    <row r="221" spans="1:5" s="8" customFormat="1" ht="18.600000000000001" hidden="1" customHeight="1" x14ac:dyDescent="0.2">
      <c r="A221" s="34"/>
      <c r="B221" s="33"/>
      <c r="C221" s="14" t="s">
        <v>75</v>
      </c>
      <c r="D221" s="56"/>
      <c r="E221" s="57"/>
    </row>
    <row r="222" spans="1:5" s="8" customFormat="1" ht="18.600000000000001" hidden="1" customHeight="1" x14ac:dyDescent="0.2">
      <c r="A222" s="34"/>
      <c r="B222" s="33"/>
      <c r="C222" s="20" t="s">
        <v>73</v>
      </c>
      <c r="D222" s="56"/>
      <c r="E222" s="56"/>
    </row>
    <row r="223" spans="1:5" s="8" customFormat="1" ht="30" hidden="1" customHeight="1" x14ac:dyDescent="0.2">
      <c r="A223" s="34"/>
      <c r="B223" s="130" t="s">
        <v>120</v>
      </c>
      <c r="C223" s="130"/>
      <c r="D223" s="54">
        <f t="shared" ref="D223:E223" si="72">D224+D225+D226+D227</f>
        <v>0</v>
      </c>
      <c r="E223" s="54">
        <f t="shared" si="72"/>
        <v>0</v>
      </c>
    </row>
    <row r="224" spans="1:5" s="8" customFormat="1" ht="18.600000000000001" hidden="1" customHeight="1" x14ac:dyDescent="0.2">
      <c r="A224" s="34"/>
      <c r="B224" s="33"/>
      <c r="C224" s="14" t="s">
        <v>74</v>
      </c>
      <c r="D224" s="56"/>
      <c r="E224" s="57"/>
    </row>
    <row r="225" spans="1:5" s="8" customFormat="1" ht="18.600000000000001" hidden="1" customHeight="1" x14ac:dyDescent="0.2">
      <c r="A225" s="34"/>
      <c r="B225" s="33"/>
      <c r="C225" s="14" t="s">
        <v>72</v>
      </c>
      <c r="D225" s="56"/>
      <c r="E225" s="56"/>
    </row>
    <row r="226" spans="1:5" s="8" customFormat="1" ht="18.600000000000001" hidden="1" customHeight="1" x14ac:dyDescent="0.2">
      <c r="A226" s="34"/>
      <c r="B226" s="33"/>
      <c r="C226" s="14" t="s">
        <v>75</v>
      </c>
      <c r="D226" s="56"/>
      <c r="E226" s="57"/>
    </row>
    <row r="227" spans="1:5" s="8" customFormat="1" ht="18.600000000000001" hidden="1" customHeight="1" x14ac:dyDescent="0.2">
      <c r="A227" s="34"/>
      <c r="B227" s="33"/>
      <c r="C227" s="20" t="s">
        <v>73</v>
      </c>
      <c r="D227" s="56"/>
      <c r="E227" s="56"/>
    </row>
    <row r="228" spans="1:5" s="8" customFormat="1" ht="30" hidden="1" customHeight="1" x14ac:dyDescent="0.2">
      <c r="A228" s="34"/>
      <c r="B228" s="130" t="s">
        <v>76</v>
      </c>
      <c r="C228" s="130"/>
      <c r="D228" s="54">
        <f t="shared" ref="D228:E228" si="73">D229+D230+D231+D232</f>
        <v>0</v>
      </c>
      <c r="E228" s="54">
        <f t="shared" si="73"/>
        <v>0</v>
      </c>
    </row>
    <row r="229" spans="1:5" s="8" customFormat="1" ht="18.600000000000001" hidden="1" customHeight="1" x14ac:dyDescent="0.2">
      <c r="A229" s="34"/>
      <c r="B229" s="33"/>
      <c r="C229" s="14" t="s">
        <v>74</v>
      </c>
      <c r="D229" s="56"/>
      <c r="E229" s="57"/>
    </row>
    <row r="230" spans="1:5" s="8" customFormat="1" ht="18.600000000000001" hidden="1" customHeight="1" x14ac:dyDescent="0.2">
      <c r="A230" s="34"/>
      <c r="B230" s="33"/>
      <c r="C230" s="14" t="s">
        <v>72</v>
      </c>
      <c r="D230" s="56"/>
      <c r="E230" s="56"/>
    </row>
    <row r="231" spans="1:5" s="8" customFormat="1" ht="18.600000000000001" hidden="1" customHeight="1" x14ac:dyDescent="0.2">
      <c r="A231" s="34"/>
      <c r="B231" s="33"/>
      <c r="C231" s="20" t="s">
        <v>75</v>
      </c>
      <c r="D231" s="56"/>
      <c r="E231" s="57"/>
    </row>
    <row r="232" spans="1:5" s="8" customFormat="1" ht="18.600000000000001" hidden="1" customHeight="1" x14ac:dyDescent="0.2">
      <c r="A232" s="34"/>
      <c r="B232" s="33"/>
      <c r="C232" s="20" t="s">
        <v>73</v>
      </c>
      <c r="D232" s="56"/>
      <c r="E232" s="56"/>
    </row>
    <row r="233" spans="1:5" s="21" customFormat="1" ht="29.25" hidden="1" customHeight="1" x14ac:dyDescent="0.25">
      <c r="A233" s="40"/>
      <c r="B233" s="131" t="s">
        <v>77</v>
      </c>
      <c r="C233" s="131"/>
      <c r="D233" s="54">
        <f t="shared" ref="D233:E233" si="74">D234+D235+D236+D237</f>
        <v>0</v>
      </c>
      <c r="E233" s="54">
        <f t="shared" si="74"/>
        <v>0</v>
      </c>
    </row>
    <row r="234" spans="1:5" s="8" customFormat="1" ht="18.600000000000001" hidden="1" customHeight="1" x14ac:dyDescent="0.2">
      <c r="A234" s="34"/>
      <c r="B234" s="33"/>
      <c r="C234" s="14" t="s">
        <v>74</v>
      </c>
      <c r="D234" s="56"/>
      <c r="E234" s="57"/>
    </row>
    <row r="235" spans="1:5" s="8" customFormat="1" ht="18.600000000000001" hidden="1" customHeight="1" x14ac:dyDescent="0.2">
      <c r="A235" s="34"/>
      <c r="B235" s="33"/>
      <c r="C235" s="14" t="s">
        <v>72</v>
      </c>
      <c r="D235" s="56"/>
      <c r="E235" s="56"/>
    </row>
    <row r="236" spans="1:5" s="8" customFormat="1" ht="18.600000000000001" hidden="1" customHeight="1" x14ac:dyDescent="0.2">
      <c r="A236" s="34"/>
      <c r="B236" s="33"/>
      <c r="C236" s="20" t="s">
        <v>75</v>
      </c>
      <c r="D236" s="56"/>
      <c r="E236" s="57"/>
    </row>
    <row r="237" spans="1:5" s="8" customFormat="1" ht="18.600000000000001" hidden="1" customHeight="1" x14ac:dyDescent="0.2">
      <c r="A237" s="34"/>
      <c r="B237" s="33"/>
      <c r="C237" s="20" t="s">
        <v>73</v>
      </c>
      <c r="D237" s="56"/>
      <c r="E237" s="56"/>
    </row>
    <row r="238" spans="1:5" s="8" customFormat="1" ht="43.5" hidden="1" customHeight="1" x14ac:dyDescent="0.2">
      <c r="A238" s="34"/>
      <c r="B238" s="127" t="s">
        <v>121</v>
      </c>
      <c r="C238" s="127"/>
      <c r="D238" s="54">
        <f t="shared" ref="D238:E238" si="75">D239+D240+D241</f>
        <v>0</v>
      </c>
      <c r="E238" s="54">
        <f t="shared" si="75"/>
        <v>0</v>
      </c>
    </row>
    <row r="239" spans="1:5" s="8" customFormat="1" ht="18.600000000000001" hidden="1" customHeight="1" x14ac:dyDescent="0.2">
      <c r="A239" s="34"/>
      <c r="B239" s="41"/>
      <c r="C239" s="14" t="s">
        <v>74</v>
      </c>
      <c r="D239" s="56"/>
      <c r="E239" s="57"/>
    </row>
    <row r="240" spans="1:5" s="8" customFormat="1" ht="18.600000000000001" hidden="1" customHeight="1" x14ac:dyDescent="0.2">
      <c r="A240" s="34"/>
      <c r="B240" s="41"/>
      <c r="C240" s="14" t="s">
        <v>72</v>
      </c>
      <c r="D240" s="56"/>
      <c r="E240" s="56"/>
    </row>
    <row r="241" spans="1:5" s="8" customFormat="1" ht="18.600000000000001" hidden="1" customHeight="1" x14ac:dyDescent="0.2">
      <c r="A241" s="34"/>
      <c r="B241" s="33"/>
      <c r="C241" s="20" t="s">
        <v>73</v>
      </c>
      <c r="D241" s="56"/>
      <c r="E241" s="57"/>
    </row>
    <row r="242" spans="1:5" s="8" customFormat="1" ht="30" hidden="1" customHeight="1" x14ac:dyDescent="0.2">
      <c r="A242" s="42"/>
      <c r="B242" s="127" t="s">
        <v>78</v>
      </c>
      <c r="C242" s="127"/>
      <c r="D242" s="54">
        <f t="shared" ref="D242:E242" si="76">D243+D244+D245+D246</f>
        <v>0</v>
      </c>
      <c r="E242" s="54">
        <f t="shared" si="76"/>
        <v>0</v>
      </c>
    </row>
    <row r="243" spans="1:5" s="8" customFormat="1" ht="18.600000000000001" hidden="1" customHeight="1" x14ac:dyDescent="0.2">
      <c r="A243" s="42"/>
      <c r="B243" s="42"/>
      <c r="C243" s="20" t="s">
        <v>74</v>
      </c>
      <c r="D243" s="56"/>
      <c r="E243" s="57"/>
    </row>
    <row r="244" spans="1:5" s="8" customFormat="1" ht="18.600000000000001" hidden="1" customHeight="1" x14ac:dyDescent="0.2">
      <c r="A244" s="42"/>
      <c r="B244" s="42"/>
      <c r="C244" s="20" t="s">
        <v>72</v>
      </c>
      <c r="D244" s="56"/>
      <c r="E244" s="56"/>
    </row>
    <row r="245" spans="1:5" s="8" customFormat="1" ht="18.600000000000001" hidden="1" customHeight="1" x14ac:dyDescent="0.2">
      <c r="A245" s="42"/>
      <c r="B245" s="42"/>
      <c r="C245" s="20" t="s">
        <v>75</v>
      </c>
      <c r="D245" s="56"/>
      <c r="E245" s="57"/>
    </row>
    <row r="246" spans="1:5" s="8" customFormat="1" ht="18.600000000000001" hidden="1" customHeight="1" x14ac:dyDescent="0.2">
      <c r="A246" s="34"/>
      <c r="B246" s="33"/>
      <c r="C246" s="20" t="s">
        <v>73</v>
      </c>
      <c r="D246" s="56"/>
      <c r="E246" s="56"/>
    </row>
    <row r="247" spans="1:5" s="8" customFormat="1" ht="40.9" hidden="1" customHeight="1" x14ac:dyDescent="0.2">
      <c r="A247" s="42"/>
      <c r="B247" s="127" t="s">
        <v>79</v>
      </c>
      <c r="C247" s="127"/>
      <c r="D247" s="54">
        <f t="shared" ref="D247:E247" si="77">D248+D249+D250+D251</f>
        <v>0</v>
      </c>
      <c r="E247" s="54">
        <f t="shared" si="77"/>
        <v>0</v>
      </c>
    </row>
    <row r="248" spans="1:5" s="8" customFormat="1" ht="18.600000000000001" hidden="1" customHeight="1" x14ac:dyDescent="0.2">
      <c r="A248" s="42"/>
      <c r="B248" s="42"/>
      <c r="C248" s="20" t="s">
        <v>74</v>
      </c>
      <c r="D248" s="56"/>
      <c r="E248" s="57"/>
    </row>
    <row r="249" spans="1:5" s="8" customFormat="1" ht="18.600000000000001" hidden="1" customHeight="1" x14ac:dyDescent="0.2">
      <c r="A249" s="42"/>
      <c r="B249" s="42"/>
      <c r="C249" s="20" t="s">
        <v>72</v>
      </c>
      <c r="D249" s="56"/>
      <c r="E249" s="56"/>
    </row>
    <row r="250" spans="1:5" s="8" customFormat="1" ht="18.600000000000001" hidden="1" customHeight="1" x14ac:dyDescent="0.2">
      <c r="A250" s="42"/>
      <c r="B250" s="42"/>
      <c r="C250" s="20" t="s">
        <v>75</v>
      </c>
      <c r="D250" s="56"/>
      <c r="E250" s="57"/>
    </row>
    <row r="251" spans="1:5" s="8" customFormat="1" ht="18.600000000000001" hidden="1" customHeight="1" x14ac:dyDescent="0.2">
      <c r="A251" s="34"/>
      <c r="B251" s="33"/>
      <c r="C251" s="20" t="s">
        <v>73</v>
      </c>
      <c r="D251" s="56"/>
      <c r="E251" s="56"/>
    </row>
    <row r="252" spans="1:5" s="21" customFormat="1" ht="47.45" hidden="1" customHeight="1" x14ac:dyDescent="0.25">
      <c r="A252" s="128" t="s">
        <v>80</v>
      </c>
      <c r="B252" s="129"/>
      <c r="C252" s="129"/>
      <c r="D252" s="54">
        <f t="shared" ref="D252:E252" si="78">D253+D257+D261+D265+D269+D273+D277+D281+D284</f>
        <v>0</v>
      </c>
      <c r="E252" s="54">
        <f t="shared" si="78"/>
        <v>0</v>
      </c>
    </row>
    <row r="253" spans="1:5" s="21" customFormat="1" ht="28.15" hidden="1" customHeight="1" x14ac:dyDescent="0.25">
      <c r="A253" s="40"/>
      <c r="B253" s="131" t="s">
        <v>81</v>
      </c>
      <c r="C253" s="129"/>
      <c r="D253" s="54">
        <f t="shared" ref="D253:E253" si="79">D254+D255+D256</f>
        <v>0</v>
      </c>
      <c r="E253" s="54">
        <f t="shared" si="79"/>
        <v>0</v>
      </c>
    </row>
    <row r="254" spans="1:5" s="21" customFormat="1" ht="12.75" hidden="1" x14ac:dyDescent="0.25">
      <c r="A254" s="42"/>
      <c r="B254" s="42"/>
      <c r="C254" s="20" t="s">
        <v>74</v>
      </c>
      <c r="D254" s="55"/>
      <c r="E254" s="55"/>
    </row>
    <row r="255" spans="1:5" s="21" customFormat="1" ht="12.75" hidden="1" x14ac:dyDescent="0.25">
      <c r="A255" s="42"/>
      <c r="B255" s="42"/>
      <c r="C255" s="20" t="s">
        <v>72</v>
      </c>
      <c r="D255" s="55"/>
      <c r="E255" s="55"/>
    </row>
    <row r="256" spans="1:5" s="21" customFormat="1" ht="12.75" hidden="1" x14ac:dyDescent="0.25">
      <c r="A256" s="42"/>
      <c r="B256" s="42"/>
      <c r="C256" s="20" t="s">
        <v>75</v>
      </c>
      <c r="D256" s="55"/>
      <c r="E256" s="55"/>
    </row>
    <row r="257" spans="1:5" s="21" customFormat="1" ht="31.9" hidden="1" customHeight="1" x14ac:dyDescent="0.25">
      <c r="A257" s="42"/>
      <c r="B257" s="166" t="s">
        <v>82</v>
      </c>
      <c r="C257" s="167"/>
      <c r="D257" s="54">
        <f t="shared" ref="D257:E257" si="80">D258+D259+D260</f>
        <v>0</v>
      </c>
      <c r="E257" s="54">
        <f t="shared" si="80"/>
        <v>0</v>
      </c>
    </row>
    <row r="258" spans="1:5" s="21" customFormat="1" ht="12.75" hidden="1" x14ac:dyDescent="0.25">
      <c r="A258" s="42"/>
      <c r="B258" s="42"/>
      <c r="C258" s="20" t="s">
        <v>74</v>
      </c>
      <c r="D258" s="55"/>
      <c r="E258" s="55"/>
    </row>
    <row r="259" spans="1:5" s="21" customFormat="1" ht="12.75" hidden="1" x14ac:dyDescent="0.25">
      <c r="A259" s="42"/>
      <c r="B259" s="42"/>
      <c r="C259" s="20" t="s">
        <v>72</v>
      </c>
      <c r="D259" s="55"/>
      <c r="E259" s="55"/>
    </row>
    <row r="260" spans="1:5" s="21" customFormat="1" ht="12.75" hidden="1" x14ac:dyDescent="0.25">
      <c r="A260" s="42"/>
      <c r="B260" s="42"/>
      <c r="C260" s="20" t="s">
        <v>75</v>
      </c>
      <c r="D260" s="55"/>
      <c r="E260" s="55"/>
    </row>
    <row r="261" spans="1:5" s="21" customFormat="1" ht="18" hidden="1" customHeight="1" x14ac:dyDescent="0.25">
      <c r="A261" s="42"/>
      <c r="B261" s="166" t="s">
        <v>83</v>
      </c>
      <c r="C261" s="167"/>
      <c r="D261" s="54">
        <f t="shared" ref="D261:E261" si="81">D262+D263+D264</f>
        <v>0</v>
      </c>
      <c r="E261" s="54">
        <f t="shared" si="81"/>
        <v>0</v>
      </c>
    </row>
    <row r="262" spans="1:5" s="21" customFormat="1" ht="12.75" hidden="1" x14ac:dyDescent="0.25">
      <c r="A262" s="42"/>
      <c r="B262" s="42"/>
      <c r="C262" s="20" t="s">
        <v>74</v>
      </c>
      <c r="D262" s="55"/>
      <c r="E262" s="55"/>
    </row>
    <row r="263" spans="1:5" s="21" customFormat="1" ht="12.75" hidden="1" x14ac:dyDescent="0.25">
      <c r="A263" s="42"/>
      <c r="B263" s="42"/>
      <c r="C263" s="20" t="s">
        <v>72</v>
      </c>
      <c r="D263" s="55"/>
      <c r="E263" s="55"/>
    </row>
    <row r="264" spans="1:5" s="21" customFormat="1" ht="12.75" hidden="1" x14ac:dyDescent="0.25">
      <c r="A264" s="42"/>
      <c r="B264" s="42"/>
      <c r="C264" s="20" t="s">
        <v>75</v>
      </c>
      <c r="D264" s="55"/>
      <c r="E264" s="55"/>
    </row>
    <row r="265" spans="1:5" s="21" customFormat="1" ht="27.6" hidden="1" customHeight="1" x14ac:dyDescent="0.25">
      <c r="A265" s="42"/>
      <c r="B265" s="127" t="s">
        <v>84</v>
      </c>
      <c r="C265" s="131"/>
      <c r="D265" s="54">
        <f t="shared" ref="D265:E265" si="82">D266+D267+D268</f>
        <v>0</v>
      </c>
      <c r="E265" s="54">
        <f t="shared" si="82"/>
        <v>0</v>
      </c>
    </row>
    <row r="266" spans="1:5" s="21" customFormat="1" ht="12.75" hidden="1" x14ac:dyDescent="0.25">
      <c r="A266" s="42"/>
      <c r="B266" s="42"/>
      <c r="C266" s="20" t="s">
        <v>74</v>
      </c>
      <c r="D266" s="55"/>
      <c r="E266" s="55"/>
    </row>
    <row r="267" spans="1:5" s="21" customFormat="1" ht="12.75" hidden="1" x14ac:dyDescent="0.25">
      <c r="A267" s="42"/>
      <c r="B267" s="42"/>
      <c r="C267" s="20" t="s">
        <v>72</v>
      </c>
      <c r="D267" s="55"/>
      <c r="E267" s="55"/>
    </row>
    <row r="268" spans="1:5" s="21" customFormat="1" ht="12.75" hidden="1" x14ac:dyDescent="0.25">
      <c r="A268" s="42"/>
      <c r="B268" s="42"/>
      <c r="C268" s="20" t="s">
        <v>75</v>
      </c>
      <c r="D268" s="55"/>
      <c r="E268" s="55"/>
    </row>
    <row r="269" spans="1:5" s="21" customFormat="1" ht="29.45" hidden="1" customHeight="1" x14ac:dyDescent="0.25">
      <c r="A269" s="42"/>
      <c r="B269" s="127" t="s">
        <v>85</v>
      </c>
      <c r="C269" s="131"/>
      <c r="D269" s="54">
        <f t="shared" ref="D269:E269" si="83">D270+D271+D272</f>
        <v>0</v>
      </c>
      <c r="E269" s="54">
        <f t="shared" si="83"/>
        <v>0</v>
      </c>
    </row>
    <row r="270" spans="1:5" s="21" customFormat="1" ht="12.75" hidden="1" x14ac:dyDescent="0.25">
      <c r="A270" s="42"/>
      <c r="B270" s="42"/>
      <c r="C270" s="20" t="s">
        <v>74</v>
      </c>
      <c r="D270" s="55"/>
      <c r="E270" s="55"/>
    </row>
    <row r="271" spans="1:5" s="21" customFormat="1" ht="12.75" hidden="1" x14ac:dyDescent="0.25">
      <c r="A271" s="42"/>
      <c r="B271" s="42"/>
      <c r="C271" s="20" t="s">
        <v>72</v>
      </c>
      <c r="D271" s="55"/>
      <c r="E271" s="55"/>
    </row>
    <row r="272" spans="1:5" s="21" customFormat="1" ht="12.75" hidden="1" x14ac:dyDescent="0.25">
      <c r="A272" s="42"/>
      <c r="B272" s="42"/>
      <c r="C272" s="20" t="s">
        <v>75</v>
      </c>
      <c r="D272" s="55"/>
      <c r="E272" s="55"/>
    </row>
    <row r="273" spans="1:5" s="21" customFormat="1" ht="28.15" hidden="1" customHeight="1" x14ac:dyDescent="0.25">
      <c r="A273" s="42"/>
      <c r="B273" s="127" t="s">
        <v>86</v>
      </c>
      <c r="C273" s="131"/>
      <c r="D273" s="54">
        <f t="shared" ref="D273:E273" si="84">D274+D275+D276</f>
        <v>0</v>
      </c>
      <c r="E273" s="54">
        <f t="shared" si="84"/>
        <v>0</v>
      </c>
    </row>
    <row r="274" spans="1:5" s="21" customFormat="1" ht="12.75" hidden="1" x14ac:dyDescent="0.25">
      <c r="A274" s="42"/>
      <c r="B274" s="42"/>
      <c r="C274" s="20" t="s">
        <v>74</v>
      </c>
      <c r="D274" s="55"/>
      <c r="E274" s="55"/>
    </row>
    <row r="275" spans="1:5" s="21" customFormat="1" ht="12.75" hidden="1" x14ac:dyDescent="0.25">
      <c r="A275" s="42"/>
      <c r="B275" s="42"/>
      <c r="C275" s="20" t="s">
        <v>72</v>
      </c>
      <c r="D275" s="55"/>
      <c r="E275" s="55"/>
    </row>
    <row r="276" spans="1:5" s="21" customFormat="1" ht="12.75" hidden="1" x14ac:dyDescent="0.25">
      <c r="A276" s="42"/>
      <c r="B276" s="42"/>
      <c r="C276" s="20" t="s">
        <v>75</v>
      </c>
      <c r="D276" s="55"/>
      <c r="E276" s="55"/>
    </row>
    <row r="277" spans="1:5" s="21" customFormat="1" ht="28.15" hidden="1" customHeight="1" x14ac:dyDescent="0.25">
      <c r="A277" s="42"/>
      <c r="B277" s="127" t="s">
        <v>87</v>
      </c>
      <c r="C277" s="131"/>
      <c r="D277" s="54">
        <f t="shared" ref="D277:E277" si="85">D278+D279+D280</f>
        <v>0</v>
      </c>
      <c r="E277" s="54">
        <f t="shared" si="85"/>
        <v>0</v>
      </c>
    </row>
    <row r="278" spans="1:5" s="21" customFormat="1" ht="12.75" hidden="1" x14ac:dyDescent="0.25">
      <c r="A278" s="42"/>
      <c r="B278" s="42"/>
      <c r="C278" s="20" t="s">
        <v>74</v>
      </c>
      <c r="D278" s="55"/>
      <c r="E278" s="55"/>
    </row>
    <row r="279" spans="1:5" s="21" customFormat="1" ht="12.75" hidden="1" x14ac:dyDescent="0.25">
      <c r="A279" s="42"/>
      <c r="B279" s="42"/>
      <c r="C279" s="20" t="s">
        <v>72</v>
      </c>
      <c r="D279" s="55"/>
      <c r="E279" s="55"/>
    </row>
    <row r="280" spans="1:5" s="21" customFormat="1" ht="12.75" hidden="1" x14ac:dyDescent="0.25">
      <c r="A280" s="42"/>
      <c r="B280" s="42"/>
      <c r="C280" s="20" t="s">
        <v>75</v>
      </c>
      <c r="D280" s="55"/>
      <c r="E280" s="55"/>
    </row>
    <row r="281" spans="1:5" s="24" customFormat="1" ht="25.15" hidden="1" customHeight="1" x14ac:dyDescent="0.25">
      <c r="A281" s="42"/>
      <c r="B281" s="127" t="s">
        <v>88</v>
      </c>
      <c r="C281" s="131"/>
      <c r="D281" s="54">
        <f t="shared" ref="D281:E281" si="86">D282+D283</f>
        <v>0</v>
      </c>
      <c r="E281" s="54">
        <f t="shared" si="86"/>
        <v>0</v>
      </c>
    </row>
    <row r="282" spans="1:5" s="24" customFormat="1" ht="12.75" hidden="1" x14ac:dyDescent="0.25">
      <c r="A282" s="42"/>
      <c r="B282" s="42"/>
      <c r="C282" s="20" t="s">
        <v>74</v>
      </c>
      <c r="D282" s="55"/>
      <c r="E282" s="55"/>
    </row>
    <row r="283" spans="1:5" s="24" customFormat="1" ht="12.75" hidden="1" x14ac:dyDescent="0.25">
      <c r="A283" s="42"/>
      <c r="B283" s="42"/>
      <c r="C283" s="20" t="s">
        <v>72</v>
      </c>
      <c r="D283" s="55"/>
      <c r="E283" s="55"/>
    </row>
    <row r="284" spans="1:5" s="24" customFormat="1" ht="27" hidden="1" customHeight="1" x14ac:dyDescent="0.25">
      <c r="A284" s="42"/>
      <c r="B284" s="127" t="s">
        <v>89</v>
      </c>
      <c r="C284" s="131"/>
      <c r="D284" s="54">
        <f t="shared" ref="D284:E284" si="87">D285+D286+D287</f>
        <v>0</v>
      </c>
      <c r="E284" s="54">
        <f t="shared" si="87"/>
        <v>0</v>
      </c>
    </row>
    <row r="285" spans="1:5" s="24" customFormat="1" ht="12.75" hidden="1" x14ac:dyDescent="0.25">
      <c r="A285" s="42"/>
      <c r="B285" s="42"/>
      <c r="C285" s="20" t="s">
        <v>74</v>
      </c>
      <c r="D285" s="55"/>
      <c r="E285" s="55"/>
    </row>
    <row r="286" spans="1:5" s="24" customFormat="1" ht="12.75" hidden="1" x14ac:dyDescent="0.25">
      <c r="A286" s="42"/>
      <c r="B286" s="42"/>
      <c r="C286" s="20" t="s">
        <v>72</v>
      </c>
      <c r="D286" s="55"/>
      <c r="E286" s="55"/>
    </row>
    <row r="287" spans="1:5" s="24" customFormat="1" ht="12.75" hidden="1" x14ac:dyDescent="0.25">
      <c r="A287" s="42"/>
      <c r="B287" s="42"/>
      <c r="C287" s="20" t="s">
        <v>75</v>
      </c>
      <c r="D287" s="55"/>
      <c r="E287" s="55"/>
    </row>
    <row r="288" spans="1:5" s="43" customFormat="1" ht="18" x14ac:dyDescent="0.25">
      <c r="A288" s="168" t="s">
        <v>176</v>
      </c>
      <c r="B288" s="169"/>
      <c r="C288" s="169"/>
      <c r="D288" s="85">
        <f>D289+D293</f>
        <v>1610345</v>
      </c>
      <c r="E288" s="85">
        <f>E289+E293</f>
        <v>0</v>
      </c>
    </row>
    <row r="289" spans="1:5" s="69" customFormat="1" ht="18" x14ac:dyDescent="0.2">
      <c r="A289" s="120" t="s">
        <v>141</v>
      </c>
      <c r="B289" s="121"/>
      <c r="C289" s="121"/>
      <c r="D289" s="86">
        <f t="shared" ref="D289:E291" si="88">D290</f>
        <v>1610345</v>
      </c>
      <c r="E289" s="86">
        <f t="shared" si="88"/>
        <v>0</v>
      </c>
    </row>
    <row r="290" spans="1:5" s="24" customFormat="1" ht="12.75" x14ac:dyDescent="0.25">
      <c r="A290" s="125" t="s">
        <v>174</v>
      </c>
      <c r="B290" s="125"/>
      <c r="C290" s="125"/>
      <c r="D290" s="117">
        <f t="shared" si="88"/>
        <v>1610345</v>
      </c>
      <c r="E290" s="117">
        <f t="shared" si="88"/>
        <v>0</v>
      </c>
    </row>
    <row r="291" spans="1:5" s="24" customFormat="1" ht="12.75" x14ac:dyDescent="0.25">
      <c r="A291" s="125" t="s">
        <v>145</v>
      </c>
      <c r="B291" s="125"/>
      <c r="C291" s="125"/>
      <c r="D291" s="118">
        <f t="shared" si="88"/>
        <v>1610345</v>
      </c>
      <c r="E291" s="118">
        <f t="shared" si="88"/>
        <v>0</v>
      </c>
    </row>
    <row r="292" spans="1:5" s="24" customFormat="1" ht="12.75" x14ac:dyDescent="0.2">
      <c r="A292" s="18"/>
      <c r="B292" s="81" t="s">
        <v>175</v>
      </c>
      <c r="C292" s="15"/>
      <c r="D292" s="55">
        <v>1610345</v>
      </c>
      <c r="E292" s="55">
        <v>0</v>
      </c>
    </row>
    <row r="293" spans="1:5" s="24" customFormat="1" ht="15.75" x14ac:dyDescent="0.25">
      <c r="A293" s="120" t="s">
        <v>148</v>
      </c>
      <c r="B293" s="142"/>
      <c r="C293" s="142"/>
      <c r="D293" s="86">
        <v>0</v>
      </c>
      <c r="E293" s="86">
        <v>0</v>
      </c>
    </row>
    <row r="294" spans="1:5" s="8" customFormat="1" ht="28.5" customHeight="1" x14ac:dyDescent="0.2">
      <c r="A294" s="158" t="s">
        <v>123</v>
      </c>
      <c r="B294" s="159"/>
      <c r="C294" s="159"/>
      <c r="D294" s="159"/>
      <c r="E294" s="159"/>
    </row>
    <row r="295" spans="1:5" s="8" customFormat="1" ht="15.75" customHeight="1" x14ac:dyDescent="0.2">
      <c r="A295" s="179" t="s">
        <v>142</v>
      </c>
      <c r="B295" s="180"/>
      <c r="C295" s="181"/>
      <c r="D295" s="50">
        <f>D296+D485+D547</f>
        <v>40861908</v>
      </c>
      <c r="E295" s="50">
        <f>E296+E485+E547</f>
        <v>28400000</v>
      </c>
    </row>
    <row r="296" spans="1:5" s="8" customFormat="1" ht="18" x14ac:dyDescent="0.2">
      <c r="A296" s="160" t="s">
        <v>153</v>
      </c>
      <c r="B296" s="161"/>
      <c r="C296" s="162"/>
      <c r="D296" s="85">
        <f>D297+D353</f>
        <v>24806908</v>
      </c>
      <c r="E296" s="85">
        <f>E297+E353</f>
        <v>13800000</v>
      </c>
    </row>
    <row r="297" spans="1:5" s="43" customFormat="1" ht="18" customHeight="1" x14ac:dyDescent="0.25">
      <c r="A297" s="163" t="s">
        <v>149</v>
      </c>
      <c r="B297" s="164"/>
      <c r="C297" s="165"/>
      <c r="D297" s="86">
        <f>D309+D338+D345</f>
        <v>24282408</v>
      </c>
      <c r="E297" s="86">
        <f>E309+E338+E345+E334</f>
        <v>13788000</v>
      </c>
    </row>
    <row r="298" spans="1:5" s="8" customFormat="1" ht="18.600000000000001" hidden="1" customHeight="1" x14ac:dyDescent="0.2">
      <c r="A298" s="87" t="s">
        <v>5</v>
      </c>
      <c r="B298" s="39"/>
      <c r="C298" s="88"/>
      <c r="D298" s="91">
        <f t="shared" ref="D298:E298" si="89">D299+D307</f>
        <v>0</v>
      </c>
      <c r="E298" s="91">
        <f t="shared" si="89"/>
        <v>0</v>
      </c>
    </row>
    <row r="299" spans="1:5" s="8" customFormat="1" ht="18.600000000000001" hidden="1" customHeight="1" x14ac:dyDescent="0.2">
      <c r="A299" s="87" t="s">
        <v>6</v>
      </c>
      <c r="B299" s="90"/>
      <c r="C299" s="88"/>
      <c r="D299" s="91">
        <f t="shared" ref="D299:E299" si="90">D300+D302+D305+D306</f>
        <v>0</v>
      </c>
      <c r="E299" s="91">
        <f t="shared" si="90"/>
        <v>0</v>
      </c>
    </row>
    <row r="300" spans="1:5" s="8" customFormat="1" ht="16.899999999999999" hidden="1" customHeight="1" x14ac:dyDescent="0.2">
      <c r="A300" s="92"/>
      <c r="B300" s="39" t="s">
        <v>7</v>
      </c>
      <c r="C300" s="90"/>
      <c r="D300" s="91">
        <f t="shared" ref="D300:E300" si="91">D301</f>
        <v>0</v>
      </c>
      <c r="E300" s="91">
        <f t="shared" si="91"/>
        <v>0</v>
      </c>
    </row>
    <row r="301" spans="1:5" s="21" customFormat="1" ht="18" hidden="1" customHeight="1" x14ac:dyDescent="0.2">
      <c r="A301" s="97"/>
      <c r="B301" s="37"/>
      <c r="C301" s="104" t="s">
        <v>8</v>
      </c>
      <c r="D301" s="55"/>
      <c r="E301" s="57"/>
    </row>
    <row r="302" spans="1:5" s="8" customFormat="1" ht="13.9" hidden="1" customHeight="1" x14ac:dyDescent="0.2">
      <c r="A302" s="92"/>
      <c r="B302" s="39" t="s">
        <v>9</v>
      </c>
      <c r="C302" s="90"/>
      <c r="D302" s="105">
        <f t="shared" ref="D302:E302" si="92">D303+D304</f>
        <v>0</v>
      </c>
      <c r="E302" s="105">
        <f t="shared" si="92"/>
        <v>0</v>
      </c>
    </row>
    <row r="303" spans="1:5" s="8" customFormat="1" ht="19.149999999999999" hidden="1" customHeight="1" x14ac:dyDescent="0.2">
      <c r="A303" s="92"/>
      <c r="B303" s="39"/>
      <c r="C303" s="90" t="s">
        <v>10</v>
      </c>
      <c r="D303" s="57"/>
      <c r="E303" s="57"/>
    </row>
    <row r="304" spans="1:5" s="23" customFormat="1" ht="26.25" hidden="1" customHeight="1" x14ac:dyDescent="0.25">
      <c r="A304" s="106"/>
      <c r="B304" s="37"/>
      <c r="C304" s="107" t="s">
        <v>11</v>
      </c>
      <c r="D304" s="55"/>
      <c r="E304" s="55"/>
    </row>
    <row r="305" spans="1:5" s="8" customFormat="1" ht="15.6" hidden="1" customHeight="1" x14ac:dyDescent="0.2">
      <c r="A305" s="87"/>
      <c r="B305" s="39" t="s">
        <v>12</v>
      </c>
      <c r="C305" s="90"/>
      <c r="D305" s="57"/>
      <c r="E305" s="57"/>
    </row>
    <row r="306" spans="1:5" s="8" customFormat="1" ht="15.6" hidden="1" customHeight="1" x14ac:dyDescent="0.2">
      <c r="A306" s="87"/>
      <c r="B306" s="39" t="s">
        <v>13</v>
      </c>
      <c r="C306" s="90"/>
      <c r="D306" s="57"/>
      <c r="E306" s="57"/>
    </row>
    <row r="307" spans="1:5" s="8" customFormat="1" ht="18.600000000000001" hidden="1" customHeight="1" x14ac:dyDescent="0.2">
      <c r="A307" s="87" t="s">
        <v>14</v>
      </c>
      <c r="B307" s="39"/>
      <c r="C307" s="90"/>
      <c r="D307" s="91">
        <f t="shared" ref="D307:E307" si="93">D308</f>
        <v>0</v>
      </c>
      <c r="E307" s="91">
        <f t="shared" si="93"/>
        <v>0</v>
      </c>
    </row>
    <row r="308" spans="1:5" s="8" customFormat="1" ht="14.25" hidden="1" customHeight="1" x14ac:dyDescent="0.2">
      <c r="A308" s="87"/>
      <c r="B308" s="39" t="s">
        <v>15</v>
      </c>
      <c r="C308" s="90"/>
      <c r="D308" s="57"/>
      <c r="E308" s="57"/>
    </row>
    <row r="309" spans="1:5" s="8" customFormat="1" ht="14.25" customHeight="1" x14ac:dyDescent="0.2">
      <c r="A309" s="134" t="s">
        <v>150</v>
      </c>
      <c r="B309" s="135"/>
      <c r="C309" s="136"/>
      <c r="D309" s="91">
        <f>D310+D334</f>
        <v>1635500</v>
      </c>
      <c r="E309" s="91">
        <f t="shared" ref="E309" si="94">E310</f>
        <v>1800000</v>
      </c>
    </row>
    <row r="310" spans="1:5" s="8" customFormat="1" ht="14.25" customHeight="1" x14ac:dyDescent="0.2">
      <c r="A310" s="134" t="s">
        <v>145</v>
      </c>
      <c r="B310" s="135"/>
      <c r="C310" s="136"/>
      <c r="D310" s="91">
        <f t="shared" ref="D310:E310" si="95">SUM(D311:D324)</f>
        <v>1900000</v>
      </c>
      <c r="E310" s="91">
        <f t="shared" si="95"/>
        <v>1800000</v>
      </c>
    </row>
    <row r="311" spans="1:5" s="8" customFormat="1" ht="18.600000000000001" hidden="1" customHeight="1" x14ac:dyDescent="0.2">
      <c r="A311" s="92"/>
      <c r="B311" s="39" t="s">
        <v>16</v>
      </c>
      <c r="C311" s="90"/>
      <c r="D311" s="57"/>
      <c r="E311" s="57"/>
    </row>
    <row r="312" spans="1:5" s="8" customFormat="1" ht="18.600000000000001" hidden="1" customHeight="1" x14ac:dyDescent="0.2">
      <c r="A312" s="92"/>
      <c r="B312" s="39" t="s">
        <v>17</v>
      </c>
      <c r="C312" s="90"/>
      <c r="D312" s="57"/>
      <c r="E312" s="57"/>
    </row>
    <row r="313" spans="1:5" s="8" customFormat="1" ht="18" hidden="1" customHeight="1" x14ac:dyDescent="0.2">
      <c r="A313" s="92"/>
      <c r="B313" s="170" t="s">
        <v>18</v>
      </c>
      <c r="C313" s="171"/>
      <c r="D313" s="57"/>
      <c r="E313" s="57"/>
    </row>
    <row r="314" spans="1:5" s="8" customFormat="1" ht="18.600000000000001" hidden="1" customHeight="1" x14ac:dyDescent="0.2">
      <c r="A314" s="92"/>
      <c r="B314" s="39" t="s">
        <v>19</v>
      </c>
      <c r="C314" s="90"/>
      <c r="D314" s="57"/>
      <c r="E314" s="55"/>
    </row>
    <row r="315" spans="1:5" s="8" customFormat="1" ht="18.600000000000001" hidden="1" customHeight="1" x14ac:dyDescent="0.2">
      <c r="A315" s="94"/>
      <c r="B315" s="39" t="s">
        <v>20</v>
      </c>
      <c r="C315" s="90"/>
      <c r="D315" s="57"/>
      <c r="E315" s="57"/>
    </row>
    <row r="316" spans="1:5" s="8" customFormat="1" ht="32.25" hidden="1" customHeight="1" x14ac:dyDescent="0.2">
      <c r="A316" s="95"/>
      <c r="B316" s="172" t="s">
        <v>21</v>
      </c>
      <c r="C316" s="173"/>
      <c r="D316" s="57"/>
      <c r="E316" s="57"/>
    </row>
    <row r="317" spans="1:5" s="8" customFormat="1" ht="27.6" hidden="1" customHeight="1" x14ac:dyDescent="0.2">
      <c r="A317" s="95"/>
      <c r="B317" s="137" t="s">
        <v>22</v>
      </c>
      <c r="C317" s="138"/>
      <c r="D317" s="57"/>
      <c r="E317" s="57"/>
    </row>
    <row r="318" spans="1:5" s="8" customFormat="1" ht="26.45" customHeight="1" x14ac:dyDescent="0.2">
      <c r="A318" s="95"/>
      <c r="B318" s="133" t="s">
        <v>23</v>
      </c>
      <c r="C318" s="133"/>
      <c r="D318" s="57">
        <v>1540000</v>
      </c>
      <c r="E318" s="57">
        <v>1400000</v>
      </c>
    </row>
    <row r="319" spans="1:5" s="8" customFormat="1" ht="18.600000000000001" hidden="1" customHeight="1" x14ac:dyDescent="0.2">
      <c r="A319" s="95"/>
      <c r="B319" s="155" t="s">
        <v>24</v>
      </c>
      <c r="C319" s="155"/>
      <c r="D319" s="57"/>
      <c r="E319" s="57"/>
    </row>
    <row r="320" spans="1:5" s="8" customFormat="1" ht="27.6" hidden="1" customHeight="1" x14ac:dyDescent="0.2">
      <c r="A320" s="95"/>
      <c r="B320" s="133" t="s">
        <v>25</v>
      </c>
      <c r="C320" s="133"/>
      <c r="D320" s="57"/>
      <c r="E320" s="57"/>
    </row>
    <row r="321" spans="1:5" s="8" customFormat="1" ht="30" hidden="1" customHeight="1" x14ac:dyDescent="0.2">
      <c r="A321" s="95"/>
      <c r="B321" s="123" t="s">
        <v>26</v>
      </c>
      <c r="C321" s="123"/>
      <c r="D321" s="57"/>
      <c r="E321" s="57"/>
    </row>
    <row r="322" spans="1:5" s="8" customFormat="1" ht="28.15" hidden="1" customHeight="1" x14ac:dyDescent="0.2">
      <c r="A322" s="95"/>
      <c r="B322" s="123" t="s">
        <v>27</v>
      </c>
      <c r="C322" s="123"/>
      <c r="D322" s="57"/>
      <c r="E322" s="57"/>
    </row>
    <row r="323" spans="1:5" s="8" customFormat="1" ht="18.600000000000001" hidden="1" customHeight="1" x14ac:dyDescent="0.2">
      <c r="A323" s="95"/>
      <c r="B323" s="39" t="s">
        <v>28</v>
      </c>
      <c r="C323" s="90"/>
      <c r="D323" s="57"/>
      <c r="E323" s="57"/>
    </row>
    <row r="324" spans="1:5" s="8" customFormat="1" ht="18.600000000000001" customHeight="1" x14ac:dyDescent="0.2">
      <c r="A324" s="94"/>
      <c r="B324" s="39" t="s">
        <v>29</v>
      </c>
      <c r="C324" s="90"/>
      <c r="D324" s="57">
        <v>360000</v>
      </c>
      <c r="E324" s="57">
        <v>400000</v>
      </c>
    </row>
    <row r="325" spans="1:5" s="8" customFormat="1" ht="15" hidden="1" customHeight="1" x14ac:dyDescent="0.2">
      <c r="A325" s="92" t="s">
        <v>30</v>
      </c>
      <c r="B325" s="90"/>
      <c r="C325" s="96"/>
      <c r="D325" s="91">
        <f t="shared" ref="D325" si="96">D326</f>
        <v>0</v>
      </c>
      <c r="E325" s="91"/>
    </row>
    <row r="326" spans="1:5" s="8" customFormat="1" ht="14.45" hidden="1" customHeight="1" x14ac:dyDescent="0.2">
      <c r="A326" s="94"/>
      <c r="B326" s="39" t="s">
        <v>31</v>
      </c>
      <c r="C326" s="90"/>
      <c r="D326" s="57"/>
      <c r="E326" s="55"/>
    </row>
    <row r="327" spans="1:5" s="8" customFormat="1" ht="18.600000000000001" hidden="1" customHeight="1" x14ac:dyDescent="0.2">
      <c r="A327" s="92" t="s">
        <v>32</v>
      </c>
      <c r="B327" s="90"/>
      <c r="C327" s="39"/>
      <c r="D327" s="91">
        <f t="shared" ref="D327" si="97">D328</f>
        <v>0</v>
      </c>
      <c r="E327" s="91"/>
    </row>
    <row r="328" spans="1:5" s="8" customFormat="1" ht="16.5" hidden="1" customHeight="1" x14ac:dyDescent="0.2">
      <c r="A328" s="92"/>
      <c r="B328" s="39" t="s">
        <v>33</v>
      </c>
      <c r="C328" s="90"/>
      <c r="D328" s="57"/>
      <c r="E328" s="55"/>
    </row>
    <row r="329" spans="1:5" s="8" customFormat="1" ht="12.6" hidden="1" customHeight="1" x14ac:dyDescent="0.2">
      <c r="A329" s="92" t="s">
        <v>90</v>
      </c>
      <c r="B329" s="90"/>
      <c r="C329" s="39"/>
      <c r="D329" s="91">
        <f t="shared" ref="D329" si="98">D330+D331+D333</f>
        <v>0</v>
      </c>
      <c r="E329" s="91"/>
    </row>
    <row r="330" spans="1:5" s="8" customFormat="1" hidden="1" x14ac:dyDescent="0.2">
      <c r="A330" s="92"/>
      <c r="B330" s="90" t="s">
        <v>34</v>
      </c>
      <c r="C330" s="39"/>
      <c r="D330" s="57"/>
      <c r="E330" s="55"/>
    </row>
    <row r="331" spans="1:5" s="24" customFormat="1" ht="12.75" hidden="1" x14ac:dyDescent="0.25">
      <c r="A331" s="97"/>
      <c r="B331" s="156" t="s">
        <v>91</v>
      </c>
      <c r="C331" s="142"/>
      <c r="D331" s="91">
        <f t="shared" ref="D331" si="99">D332</f>
        <v>0</v>
      </c>
      <c r="E331" s="91"/>
    </row>
    <row r="332" spans="1:5" s="24" customFormat="1" ht="33" hidden="1" customHeight="1" x14ac:dyDescent="0.2">
      <c r="A332" s="97"/>
      <c r="B332" s="98"/>
      <c r="C332" s="98" t="s">
        <v>36</v>
      </c>
      <c r="D332" s="57"/>
      <c r="E332" s="55"/>
    </row>
    <row r="333" spans="1:5" s="8" customFormat="1" ht="15" hidden="1" customHeight="1" x14ac:dyDescent="0.2">
      <c r="A333" s="92"/>
      <c r="B333" s="39" t="s">
        <v>37</v>
      </c>
      <c r="C333" s="90"/>
      <c r="D333" s="57"/>
      <c r="E333" s="57"/>
    </row>
    <row r="334" spans="1:5" s="8" customFormat="1" ht="27" customHeight="1" x14ac:dyDescent="0.2">
      <c r="A334" s="122" t="s">
        <v>92</v>
      </c>
      <c r="B334" s="122"/>
      <c r="C334" s="122"/>
      <c r="D334" s="91">
        <f t="shared" ref="D334:E334" si="100">D336+D337+D335</f>
        <v>-264500</v>
      </c>
      <c r="E334" s="91">
        <f t="shared" si="100"/>
        <v>-12000</v>
      </c>
    </row>
    <row r="335" spans="1:5" s="8" customFormat="1" ht="18.600000000000001" hidden="1" customHeight="1" x14ac:dyDescent="0.2">
      <c r="A335" s="87"/>
      <c r="B335" s="39" t="s">
        <v>38</v>
      </c>
      <c r="C335" s="90"/>
      <c r="D335" s="57"/>
      <c r="E335" s="55"/>
    </row>
    <row r="336" spans="1:5" s="8" customFormat="1" ht="25.5" customHeight="1" x14ac:dyDescent="0.2">
      <c r="A336" s="87"/>
      <c r="B336" s="123" t="s">
        <v>93</v>
      </c>
      <c r="C336" s="123"/>
      <c r="D336" s="57">
        <v>-264500</v>
      </c>
      <c r="E336" s="57">
        <v>-12000</v>
      </c>
    </row>
    <row r="337" spans="1:5" s="8" customFormat="1" ht="18.600000000000001" hidden="1" customHeight="1" x14ac:dyDescent="0.2">
      <c r="A337" s="87"/>
      <c r="B337" s="39" t="s">
        <v>40</v>
      </c>
      <c r="C337" s="90"/>
      <c r="D337" s="57"/>
      <c r="E337" s="57"/>
    </row>
    <row r="338" spans="1:5" s="21" customFormat="1" ht="13.9" hidden="1" customHeight="1" x14ac:dyDescent="0.25">
      <c r="A338" s="97" t="s">
        <v>45</v>
      </c>
      <c r="B338" s="99"/>
      <c r="C338" s="100"/>
      <c r="D338" s="101">
        <f t="shared" ref="D338" si="101">D339+D342</f>
        <v>0</v>
      </c>
      <c r="E338" s="101"/>
    </row>
    <row r="339" spans="1:5" s="23" customFormat="1" ht="22.15" hidden="1" customHeight="1" x14ac:dyDescent="0.25">
      <c r="A339" s="124" t="s">
        <v>94</v>
      </c>
      <c r="B339" s="124"/>
      <c r="C339" s="124"/>
      <c r="D339" s="101">
        <f t="shared" ref="D339:D340" si="102">D340</f>
        <v>0</v>
      </c>
      <c r="E339" s="101"/>
    </row>
    <row r="340" spans="1:5" s="23" customFormat="1" ht="30.75" hidden="1" customHeight="1" x14ac:dyDescent="0.25">
      <c r="A340" s="102"/>
      <c r="B340" s="154" t="s">
        <v>95</v>
      </c>
      <c r="C340" s="154"/>
      <c r="D340" s="101">
        <f t="shared" si="102"/>
        <v>0</v>
      </c>
      <c r="E340" s="101"/>
    </row>
    <row r="341" spans="1:5" s="23" customFormat="1" ht="30.75" hidden="1" customHeight="1" x14ac:dyDescent="0.2">
      <c r="A341" s="102"/>
      <c r="B341" s="103"/>
      <c r="C341" s="84" t="s">
        <v>46</v>
      </c>
      <c r="D341" s="57"/>
      <c r="E341" s="57"/>
    </row>
    <row r="342" spans="1:5" s="21" customFormat="1" ht="18" hidden="1" customHeight="1" x14ac:dyDescent="0.25">
      <c r="A342" s="97" t="s">
        <v>49</v>
      </c>
      <c r="B342" s="84"/>
      <c r="C342" s="84"/>
      <c r="D342" s="91">
        <f t="shared" ref="D342" si="103">D343+D344</f>
        <v>0</v>
      </c>
      <c r="E342" s="91"/>
    </row>
    <row r="343" spans="1:5" s="23" customFormat="1" ht="29.25" hidden="1" customHeight="1" x14ac:dyDescent="0.2">
      <c r="A343" s="97"/>
      <c r="B343" s="133" t="s">
        <v>50</v>
      </c>
      <c r="C343" s="133"/>
      <c r="D343" s="57"/>
      <c r="E343" s="55"/>
    </row>
    <row r="344" spans="1:5" s="23" customFormat="1" ht="23.45" hidden="1" customHeight="1" x14ac:dyDescent="0.2">
      <c r="A344" s="97"/>
      <c r="B344" s="133" t="s">
        <v>51</v>
      </c>
      <c r="C344" s="142"/>
      <c r="D344" s="57"/>
      <c r="E344" s="57"/>
    </row>
    <row r="345" spans="1:5" s="8" customFormat="1" ht="15.6" customHeight="1" x14ac:dyDescent="0.2">
      <c r="A345" s="87" t="s">
        <v>151</v>
      </c>
      <c r="B345" s="39"/>
      <c r="C345" s="39"/>
      <c r="D345" s="101">
        <f>D349</f>
        <v>22646908</v>
      </c>
      <c r="E345" s="101">
        <f t="shared" ref="E345" si="104">E349</f>
        <v>12000000</v>
      </c>
    </row>
    <row r="346" spans="1:5" s="8" customFormat="1" ht="18.600000000000001" hidden="1" customHeight="1" x14ac:dyDescent="0.2">
      <c r="A346" s="87" t="s">
        <v>96</v>
      </c>
      <c r="B346" s="39"/>
      <c r="C346" s="39"/>
      <c r="D346" s="101">
        <f t="shared" ref="D346" si="105">D347+D348</f>
        <v>0</v>
      </c>
      <c r="E346" s="101"/>
    </row>
    <row r="347" spans="1:5" s="8" customFormat="1" ht="18.600000000000001" hidden="1" customHeight="1" x14ac:dyDescent="0.2">
      <c r="A347" s="87"/>
      <c r="B347" s="39" t="s">
        <v>54</v>
      </c>
      <c r="C347" s="39"/>
      <c r="D347" s="57"/>
      <c r="E347" s="57"/>
    </row>
    <row r="348" spans="1:5" s="8" customFormat="1" ht="45.6" hidden="1" customHeight="1" x14ac:dyDescent="0.2">
      <c r="A348" s="87"/>
      <c r="B348" s="141" t="s">
        <v>97</v>
      </c>
      <c r="C348" s="141"/>
      <c r="D348" s="57"/>
      <c r="E348" s="55"/>
    </row>
    <row r="349" spans="1:5" s="8" customFormat="1" x14ac:dyDescent="0.2">
      <c r="A349" s="87"/>
      <c r="B349" s="39" t="s">
        <v>58</v>
      </c>
      <c r="C349" s="90"/>
      <c r="D349" s="57">
        <v>22646908</v>
      </c>
      <c r="E349" s="57">
        <v>12000000</v>
      </c>
    </row>
    <row r="350" spans="1:5" s="8" customFormat="1" ht="39" hidden="1" customHeight="1" x14ac:dyDescent="0.2">
      <c r="A350" s="87"/>
      <c r="B350" s="123" t="s">
        <v>59</v>
      </c>
      <c r="C350" s="123"/>
      <c r="D350" s="57"/>
      <c r="E350" s="55"/>
    </row>
    <row r="351" spans="1:5" s="8" customFormat="1" ht="18" hidden="1" customHeight="1" x14ac:dyDescent="0.2">
      <c r="A351" s="87"/>
      <c r="B351" s="123" t="s">
        <v>61</v>
      </c>
      <c r="C351" s="123"/>
      <c r="D351" s="57"/>
      <c r="E351" s="57"/>
    </row>
    <row r="352" spans="1:5" s="8" customFormat="1" ht="30.6" hidden="1" customHeight="1" x14ac:dyDescent="0.2">
      <c r="A352" s="87"/>
      <c r="B352" s="133" t="s">
        <v>71</v>
      </c>
      <c r="C352" s="142"/>
      <c r="D352" s="57"/>
      <c r="E352" s="55"/>
    </row>
    <row r="353" spans="1:5" s="43" customFormat="1" ht="18" x14ac:dyDescent="0.25">
      <c r="A353" s="120" t="s">
        <v>148</v>
      </c>
      <c r="B353" s="142"/>
      <c r="C353" s="142"/>
      <c r="D353" s="86">
        <f>D375+D360</f>
        <v>524500</v>
      </c>
      <c r="E353" s="86">
        <f t="shared" ref="E353" si="106">E375+E360</f>
        <v>12000</v>
      </c>
    </row>
    <row r="354" spans="1:5" s="8" customFormat="1" ht="13.9" hidden="1" customHeight="1" x14ac:dyDescent="0.2">
      <c r="A354" s="9" t="s">
        <v>99</v>
      </c>
      <c r="B354" s="10"/>
      <c r="C354" s="11"/>
      <c r="D354" s="51">
        <f t="shared" ref="D354:E355" si="107">D355</f>
        <v>264500</v>
      </c>
      <c r="E354" s="51">
        <f t="shared" si="107"/>
        <v>12000</v>
      </c>
    </row>
    <row r="355" spans="1:5" s="8" customFormat="1" ht="14.45" hidden="1" customHeight="1" x14ac:dyDescent="0.2">
      <c r="A355" s="12" t="s">
        <v>100</v>
      </c>
      <c r="B355" s="16"/>
      <c r="C355" s="14"/>
      <c r="D355" s="51">
        <f t="shared" si="107"/>
        <v>264500</v>
      </c>
      <c r="E355" s="51">
        <f t="shared" si="107"/>
        <v>12000</v>
      </c>
    </row>
    <row r="356" spans="1:5" s="8" customFormat="1" ht="18.600000000000001" hidden="1" customHeight="1" x14ac:dyDescent="0.2">
      <c r="A356" s="12" t="s">
        <v>101</v>
      </c>
      <c r="B356" s="14"/>
      <c r="C356" s="14"/>
      <c r="D356" s="51">
        <f t="shared" ref="D356:E356" si="108">D357+D360</f>
        <v>264500</v>
      </c>
      <c r="E356" s="51">
        <f t="shared" si="108"/>
        <v>12000</v>
      </c>
    </row>
    <row r="357" spans="1:5" s="8" customFormat="1" hidden="1" x14ac:dyDescent="0.2">
      <c r="A357" s="18" t="s">
        <v>102</v>
      </c>
      <c r="B357" s="15"/>
      <c r="C357" s="14"/>
      <c r="D357" s="51">
        <f t="shared" ref="D357:E358" si="109">D358</f>
        <v>0</v>
      </c>
      <c r="E357" s="51">
        <f t="shared" si="109"/>
        <v>0</v>
      </c>
    </row>
    <row r="358" spans="1:5" s="24" customFormat="1" ht="27.6" hidden="1" customHeight="1" x14ac:dyDescent="0.25">
      <c r="A358" s="19"/>
      <c r="B358" s="150" t="s">
        <v>103</v>
      </c>
      <c r="C358" s="151"/>
      <c r="D358" s="54">
        <f t="shared" si="109"/>
        <v>0</v>
      </c>
      <c r="E358" s="54">
        <f t="shared" si="109"/>
        <v>0</v>
      </c>
    </row>
    <row r="359" spans="1:5" s="24" customFormat="1" ht="27" hidden="1" customHeight="1" x14ac:dyDescent="0.25">
      <c r="A359" s="19"/>
      <c r="B359" s="25"/>
      <c r="C359" s="25" t="s">
        <v>35</v>
      </c>
      <c r="D359" s="53"/>
      <c r="E359" s="53"/>
    </row>
    <row r="360" spans="1:5" s="8" customFormat="1" ht="18.600000000000001" customHeight="1" x14ac:dyDescent="0.2">
      <c r="A360" s="12" t="s">
        <v>166</v>
      </c>
      <c r="B360" s="13"/>
      <c r="C360" s="13"/>
      <c r="D360" s="51">
        <f t="shared" ref="D360:E360" si="110">D361</f>
        <v>264500</v>
      </c>
      <c r="E360" s="51">
        <f t="shared" si="110"/>
        <v>12000</v>
      </c>
    </row>
    <row r="361" spans="1:5" s="8" customFormat="1" ht="16.149999999999999" customHeight="1" x14ac:dyDescent="0.2">
      <c r="A361" s="14"/>
      <c r="B361" s="14" t="s">
        <v>39</v>
      </c>
      <c r="C361" s="14"/>
      <c r="D361" s="52">
        <v>264500</v>
      </c>
      <c r="E361" s="52">
        <v>12000</v>
      </c>
    </row>
    <row r="362" spans="1:5" s="8" customFormat="1" ht="18.600000000000001" hidden="1" customHeight="1" x14ac:dyDescent="0.2">
      <c r="A362" s="18" t="s">
        <v>41</v>
      </c>
      <c r="B362" s="26"/>
      <c r="C362" s="27"/>
      <c r="D362" s="51">
        <f t="shared" ref="D362:E362" si="111">D363</f>
        <v>0</v>
      </c>
      <c r="E362" s="51">
        <f t="shared" si="111"/>
        <v>0</v>
      </c>
    </row>
    <row r="363" spans="1:5" s="8" customFormat="1" ht="18.600000000000001" hidden="1" customHeight="1" x14ac:dyDescent="0.2">
      <c r="A363" s="18" t="s">
        <v>42</v>
      </c>
      <c r="B363" s="15"/>
      <c r="C363" s="14"/>
      <c r="D363" s="51">
        <f t="shared" ref="D363:E363" si="112">D364+D365</f>
        <v>0</v>
      </c>
      <c r="E363" s="51">
        <f t="shared" si="112"/>
        <v>0</v>
      </c>
    </row>
    <row r="364" spans="1:5" s="8" customFormat="1" ht="18.600000000000001" hidden="1" customHeight="1" x14ac:dyDescent="0.2">
      <c r="A364" s="18"/>
      <c r="B364" s="14" t="s">
        <v>43</v>
      </c>
      <c r="C364" s="15"/>
      <c r="D364" s="52"/>
      <c r="E364" s="52"/>
    </row>
    <row r="365" spans="1:5" s="8" customFormat="1" ht="18.600000000000001" hidden="1" customHeight="1" x14ac:dyDescent="0.2">
      <c r="A365" s="18"/>
      <c r="B365" s="14" t="s">
        <v>44</v>
      </c>
      <c r="C365" s="15"/>
      <c r="D365" s="52"/>
      <c r="E365" s="52"/>
    </row>
    <row r="366" spans="1:5" s="23" customFormat="1" ht="18" hidden="1" customHeight="1" x14ac:dyDescent="0.25">
      <c r="A366" s="19" t="s">
        <v>105</v>
      </c>
      <c r="B366" s="28"/>
      <c r="C366" s="29"/>
      <c r="D366" s="54">
        <f t="shared" ref="D366:E366" si="113">D367</f>
        <v>0</v>
      </c>
      <c r="E366" s="54">
        <f t="shared" si="113"/>
        <v>0</v>
      </c>
    </row>
    <row r="367" spans="1:5" s="23" customFormat="1" ht="26.25" hidden="1" customHeight="1" x14ac:dyDescent="0.25">
      <c r="A367" s="152" t="s">
        <v>106</v>
      </c>
      <c r="B367" s="152"/>
      <c r="C367" s="152"/>
      <c r="D367" s="54">
        <f t="shared" ref="D367:E367" si="114">D368+D370</f>
        <v>0</v>
      </c>
      <c r="E367" s="54">
        <f t="shared" si="114"/>
        <v>0</v>
      </c>
    </row>
    <row r="368" spans="1:5" s="23" customFormat="1" ht="30.75" hidden="1" customHeight="1" x14ac:dyDescent="0.25">
      <c r="A368" s="30"/>
      <c r="B368" s="153" t="s">
        <v>107</v>
      </c>
      <c r="C368" s="153"/>
      <c r="D368" s="54">
        <f t="shared" ref="D368:E368" si="115">D369</f>
        <v>0</v>
      </c>
      <c r="E368" s="54">
        <f t="shared" si="115"/>
        <v>0</v>
      </c>
    </row>
    <row r="369" spans="1:5" s="23" customFormat="1" ht="30.75" hidden="1" customHeight="1" x14ac:dyDescent="0.25">
      <c r="A369" s="30"/>
      <c r="B369" s="31"/>
      <c r="C369" s="32" t="s">
        <v>47</v>
      </c>
      <c r="D369" s="55"/>
      <c r="E369" s="55"/>
    </row>
    <row r="370" spans="1:5" s="23" customFormat="1" ht="18" hidden="1" customHeight="1" x14ac:dyDescent="0.25">
      <c r="A370" s="19"/>
      <c r="B370" s="131" t="s">
        <v>48</v>
      </c>
      <c r="C370" s="131"/>
      <c r="D370" s="55"/>
      <c r="E370" s="55"/>
    </row>
    <row r="371" spans="1:5" s="8" customFormat="1" ht="18.600000000000001" hidden="1" customHeight="1" x14ac:dyDescent="0.2">
      <c r="A371" s="12" t="s">
        <v>108</v>
      </c>
      <c r="B371" s="14"/>
      <c r="C371" s="14"/>
      <c r="D371" s="54">
        <f t="shared" ref="D371" si="116">D372+D373+D374</f>
        <v>0</v>
      </c>
      <c r="E371" s="54"/>
    </row>
    <row r="372" spans="1:5" s="8" customFormat="1" ht="42" hidden="1" customHeight="1" x14ac:dyDescent="0.2">
      <c r="A372" s="12"/>
      <c r="B372" s="126" t="s">
        <v>55</v>
      </c>
      <c r="C372" s="126"/>
      <c r="D372" s="55"/>
      <c r="E372" s="55"/>
    </row>
    <row r="373" spans="1:5" s="21" customFormat="1" ht="15" hidden="1" customHeight="1" x14ac:dyDescent="0.2">
      <c r="A373" s="22"/>
      <c r="B373" s="139" t="s">
        <v>56</v>
      </c>
      <c r="C373" s="139"/>
      <c r="D373" s="55"/>
      <c r="E373" s="55"/>
    </row>
    <row r="374" spans="1:5" s="21" customFormat="1" ht="65.45" hidden="1" customHeight="1" x14ac:dyDescent="0.25">
      <c r="A374" s="22"/>
      <c r="B374" s="140" t="s">
        <v>57</v>
      </c>
      <c r="C374" s="129"/>
      <c r="D374" s="55"/>
      <c r="E374" s="55"/>
    </row>
    <row r="375" spans="1:5" s="8" customFormat="1" ht="14.25" customHeight="1" x14ac:dyDescent="0.2">
      <c r="A375" s="176" t="s">
        <v>151</v>
      </c>
      <c r="B375" s="177"/>
      <c r="C375" s="178"/>
      <c r="D375" s="51">
        <f t="shared" ref="D375:E375" si="117">D376+D377+D381+D385+D386</f>
        <v>260000</v>
      </c>
      <c r="E375" s="51">
        <f t="shared" si="117"/>
        <v>0</v>
      </c>
    </row>
    <row r="376" spans="1:5" s="8" customFormat="1" ht="32.450000000000003" hidden="1" customHeight="1" x14ac:dyDescent="0.2">
      <c r="A376" s="12"/>
      <c r="B376" s="174" t="s">
        <v>60</v>
      </c>
      <c r="C376" s="175"/>
      <c r="D376" s="52"/>
      <c r="E376" s="52"/>
    </row>
    <row r="377" spans="1:5" s="8" customFormat="1" ht="30.75" hidden="1" customHeight="1" x14ac:dyDescent="0.2">
      <c r="A377" s="12"/>
      <c r="B377" s="130" t="s">
        <v>62</v>
      </c>
      <c r="C377" s="130"/>
      <c r="D377" s="51">
        <f t="shared" ref="D377" si="118">D378+D379+D380</f>
        <v>0</v>
      </c>
      <c r="E377" s="51"/>
    </row>
    <row r="378" spans="1:5" s="8" customFormat="1" ht="48" hidden="1" customHeight="1" x14ac:dyDescent="0.2">
      <c r="A378" s="12"/>
      <c r="B378" s="33"/>
      <c r="C378" s="17" t="s">
        <v>63</v>
      </c>
      <c r="D378" s="55"/>
      <c r="E378" s="55"/>
    </row>
    <row r="379" spans="1:5" s="8" customFormat="1" ht="28.5" hidden="1" customHeight="1" x14ac:dyDescent="0.2">
      <c r="A379" s="12"/>
      <c r="B379" s="33"/>
      <c r="C379" s="17" t="s">
        <v>64</v>
      </c>
      <c r="D379" s="55"/>
      <c r="E379" s="55"/>
    </row>
    <row r="380" spans="1:5" s="8" customFormat="1" ht="31.15" hidden="1" customHeight="1" x14ac:dyDescent="0.2">
      <c r="A380" s="12"/>
      <c r="B380" s="33"/>
      <c r="C380" s="17" t="s">
        <v>65</v>
      </c>
      <c r="D380" s="55"/>
      <c r="E380" s="55"/>
    </row>
    <row r="381" spans="1:5" s="8" customFormat="1" ht="44.25" hidden="1" customHeight="1" x14ac:dyDescent="0.2">
      <c r="A381" s="12"/>
      <c r="B381" s="130" t="s">
        <v>66</v>
      </c>
      <c r="C381" s="130"/>
      <c r="D381" s="51">
        <f t="shared" ref="D381" si="119">D382+D383+D384</f>
        <v>0</v>
      </c>
      <c r="E381" s="51"/>
    </row>
    <row r="382" spans="1:5" s="8" customFormat="1" ht="45" hidden="1" customHeight="1" x14ac:dyDescent="0.2">
      <c r="A382" s="12"/>
      <c r="B382" s="33"/>
      <c r="C382" s="17" t="s">
        <v>67</v>
      </c>
      <c r="D382" s="55"/>
      <c r="E382" s="55"/>
    </row>
    <row r="383" spans="1:5" s="8" customFormat="1" ht="43.15" hidden="1" customHeight="1" x14ac:dyDescent="0.2">
      <c r="A383" s="12"/>
      <c r="B383" s="33"/>
      <c r="C383" s="17" t="s">
        <v>68</v>
      </c>
      <c r="D383" s="55"/>
      <c r="E383" s="55"/>
    </row>
    <row r="384" spans="1:5" s="8" customFormat="1" ht="25.5" hidden="1" customHeight="1" x14ac:dyDescent="0.2">
      <c r="A384" s="12"/>
      <c r="B384" s="33"/>
      <c r="C384" s="17" t="s">
        <v>69</v>
      </c>
      <c r="D384" s="55"/>
      <c r="E384" s="55"/>
    </row>
    <row r="385" spans="1:5" s="8" customFormat="1" ht="14.25" customHeight="1" x14ac:dyDescent="0.2">
      <c r="A385" s="12"/>
      <c r="B385" s="174" t="s">
        <v>70</v>
      </c>
      <c r="C385" s="175"/>
      <c r="D385" s="55">
        <v>260000</v>
      </c>
      <c r="E385" s="55">
        <v>0</v>
      </c>
    </row>
    <row r="386" spans="1:5" s="8" customFormat="1" ht="31.5" hidden="1" customHeight="1" x14ac:dyDescent="0.2">
      <c r="A386" s="12"/>
      <c r="B386" s="131" t="s">
        <v>110</v>
      </c>
      <c r="C386" s="132"/>
      <c r="D386" s="55"/>
      <c r="E386" s="55"/>
    </row>
    <row r="387" spans="1:5" s="8" customFormat="1" ht="42" hidden="1" customHeight="1" x14ac:dyDescent="0.2">
      <c r="A387" s="128" t="s">
        <v>111</v>
      </c>
      <c r="B387" s="128"/>
      <c r="C387" s="128"/>
      <c r="D387" s="54">
        <f t="shared" ref="D387:E387" si="120">D388+D391+D394+D397+D402+D405+D410+D415+D420+D425+D430+D435+D439+D444</f>
        <v>0</v>
      </c>
      <c r="E387" s="54">
        <f t="shared" si="120"/>
        <v>0</v>
      </c>
    </row>
    <row r="388" spans="1:5" s="8" customFormat="1" ht="19.5" hidden="1" customHeight="1" x14ac:dyDescent="0.2">
      <c r="A388" s="34"/>
      <c r="B388" s="130" t="s">
        <v>112</v>
      </c>
      <c r="C388" s="130"/>
      <c r="D388" s="54">
        <f>D389+D390</f>
        <v>0</v>
      </c>
      <c r="E388" s="54">
        <f t="shared" ref="E388" si="121">E389+E390</f>
        <v>0</v>
      </c>
    </row>
    <row r="389" spans="1:5" s="8" customFormat="1" ht="18.600000000000001" hidden="1" customHeight="1" x14ac:dyDescent="0.2">
      <c r="A389" s="34"/>
      <c r="B389" s="33"/>
      <c r="C389" s="14" t="s">
        <v>72</v>
      </c>
      <c r="D389" s="56"/>
      <c r="E389" s="57"/>
    </row>
    <row r="390" spans="1:5" s="38" customFormat="1" ht="18.600000000000001" hidden="1" customHeight="1" x14ac:dyDescent="0.2">
      <c r="A390" s="35"/>
      <c r="B390" s="36"/>
      <c r="C390" s="37" t="s">
        <v>73</v>
      </c>
      <c r="D390" s="56"/>
      <c r="E390" s="56"/>
    </row>
    <row r="391" spans="1:5" s="38" customFormat="1" ht="29.25" hidden="1" customHeight="1" x14ac:dyDescent="0.2">
      <c r="A391" s="35"/>
      <c r="B391" s="133" t="s">
        <v>113</v>
      </c>
      <c r="C391" s="133"/>
      <c r="D391" s="54">
        <f>D392+D393</f>
        <v>0</v>
      </c>
      <c r="E391" s="54">
        <f t="shared" ref="E391" si="122">E392+E393</f>
        <v>0</v>
      </c>
    </row>
    <row r="392" spans="1:5" s="38" customFormat="1" ht="18.600000000000001" hidden="1" customHeight="1" x14ac:dyDescent="0.2">
      <c r="A392" s="35"/>
      <c r="B392" s="36"/>
      <c r="C392" s="39" t="s">
        <v>72</v>
      </c>
      <c r="D392" s="56"/>
      <c r="E392" s="57"/>
    </row>
    <row r="393" spans="1:5" s="38" customFormat="1" ht="18.600000000000001" hidden="1" customHeight="1" x14ac:dyDescent="0.2">
      <c r="A393" s="35"/>
      <c r="B393" s="36"/>
      <c r="C393" s="37" t="s">
        <v>73</v>
      </c>
      <c r="D393" s="56"/>
      <c r="E393" s="56"/>
    </row>
    <row r="394" spans="1:5" s="38" customFormat="1" ht="33" hidden="1" customHeight="1" x14ac:dyDescent="0.2">
      <c r="A394" s="35"/>
      <c r="B394" s="123" t="s">
        <v>114</v>
      </c>
      <c r="C394" s="123"/>
      <c r="D394" s="54">
        <f>D395+D396</f>
        <v>0</v>
      </c>
      <c r="E394" s="54">
        <f t="shared" ref="E394" si="123">E395+E396</f>
        <v>0</v>
      </c>
    </row>
    <row r="395" spans="1:5" s="38" customFormat="1" ht="18.600000000000001" hidden="1" customHeight="1" x14ac:dyDescent="0.2">
      <c r="A395" s="35"/>
      <c r="B395" s="36"/>
      <c r="C395" s="39" t="s">
        <v>72</v>
      </c>
      <c r="D395" s="56"/>
      <c r="E395" s="57"/>
    </row>
    <row r="396" spans="1:5" s="38" customFormat="1" ht="18.600000000000001" hidden="1" customHeight="1" x14ac:dyDescent="0.2">
      <c r="A396" s="35"/>
      <c r="B396" s="36"/>
      <c r="C396" s="37" t="s">
        <v>73</v>
      </c>
      <c r="D396" s="56"/>
      <c r="E396" s="56"/>
    </row>
    <row r="397" spans="1:5" s="8" customFormat="1" ht="30" hidden="1" customHeight="1" x14ac:dyDescent="0.2">
      <c r="A397" s="34"/>
      <c r="B397" s="130" t="s">
        <v>115</v>
      </c>
      <c r="C397" s="130"/>
      <c r="D397" s="54">
        <f t="shared" ref="D397:E397" si="124">D398+D399+D400+D401</f>
        <v>0</v>
      </c>
      <c r="E397" s="54">
        <f t="shared" si="124"/>
        <v>0</v>
      </c>
    </row>
    <row r="398" spans="1:5" s="8" customFormat="1" ht="18.600000000000001" hidden="1" customHeight="1" x14ac:dyDescent="0.2">
      <c r="A398" s="34"/>
      <c r="B398" s="33"/>
      <c r="C398" s="14" t="s">
        <v>74</v>
      </c>
      <c r="D398" s="56"/>
      <c r="E398" s="57"/>
    </row>
    <row r="399" spans="1:5" s="8" customFormat="1" ht="18.600000000000001" hidden="1" customHeight="1" x14ac:dyDescent="0.2">
      <c r="A399" s="34"/>
      <c r="B399" s="33"/>
      <c r="C399" s="14" t="s">
        <v>72</v>
      </c>
      <c r="D399" s="56"/>
      <c r="E399" s="56"/>
    </row>
    <row r="400" spans="1:5" s="8" customFormat="1" ht="18.600000000000001" hidden="1" customHeight="1" x14ac:dyDescent="0.2">
      <c r="A400" s="34"/>
      <c r="B400" s="33"/>
      <c r="C400" s="14" t="s">
        <v>75</v>
      </c>
      <c r="D400" s="56"/>
      <c r="E400" s="57"/>
    </row>
    <row r="401" spans="1:5" s="8" customFormat="1" ht="18.600000000000001" hidden="1" customHeight="1" x14ac:dyDescent="0.2">
      <c r="A401" s="34"/>
      <c r="B401" s="33"/>
      <c r="C401" s="20" t="s">
        <v>73</v>
      </c>
      <c r="D401" s="56"/>
      <c r="E401" s="56"/>
    </row>
    <row r="402" spans="1:5" s="8" customFormat="1" ht="18.75" hidden="1" customHeight="1" x14ac:dyDescent="0.2">
      <c r="A402" s="34"/>
      <c r="B402" s="130" t="s">
        <v>116</v>
      </c>
      <c r="C402" s="130"/>
      <c r="D402" s="54">
        <f>D403+D404</f>
        <v>0</v>
      </c>
      <c r="E402" s="54">
        <f t="shared" ref="E402" si="125">E403+E404</f>
        <v>0</v>
      </c>
    </row>
    <row r="403" spans="1:5" s="8" customFormat="1" ht="18.600000000000001" hidden="1" customHeight="1" x14ac:dyDescent="0.2">
      <c r="A403" s="34"/>
      <c r="B403" s="33"/>
      <c r="C403" s="14" t="s">
        <v>72</v>
      </c>
      <c r="D403" s="56"/>
      <c r="E403" s="57"/>
    </row>
    <row r="404" spans="1:5" s="38" customFormat="1" ht="18.600000000000001" hidden="1" customHeight="1" x14ac:dyDescent="0.2">
      <c r="A404" s="35"/>
      <c r="B404" s="36"/>
      <c r="C404" s="37" t="s">
        <v>73</v>
      </c>
      <c r="D404" s="56"/>
      <c r="E404" s="56"/>
    </row>
    <row r="405" spans="1:5" s="8" customFormat="1" ht="28.15" hidden="1" customHeight="1" x14ac:dyDescent="0.2">
      <c r="A405" s="34"/>
      <c r="B405" s="130" t="s">
        <v>117</v>
      </c>
      <c r="C405" s="130"/>
      <c r="D405" s="54">
        <f t="shared" ref="D405:E405" si="126">D406+D407+D408+D409</f>
        <v>0</v>
      </c>
      <c r="E405" s="54">
        <f t="shared" si="126"/>
        <v>0</v>
      </c>
    </row>
    <row r="406" spans="1:5" s="8" customFormat="1" ht="18.600000000000001" hidden="1" customHeight="1" x14ac:dyDescent="0.2">
      <c r="A406" s="34"/>
      <c r="B406" s="33"/>
      <c r="C406" s="14" t="s">
        <v>74</v>
      </c>
      <c r="D406" s="56"/>
      <c r="E406" s="57"/>
    </row>
    <row r="407" spans="1:5" s="8" customFormat="1" ht="18.600000000000001" hidden="1" customHeight="1" x14ac:dyDescent="0.2">
      <c r="A407" s="34"/>
      <c r="B407" s="33"/>
      <c r="C407" s="14" t="s">
        <v>72</v>
      </c>
      <c r="D407" s="56"/>
      <c r="E407" s="56"/>
    </row>
    <row r="408" spans="1:5" s="8" customFormat="1" ht="18.600000000000001" hidden="1" customHeight="1" x14ac:dyDescent="0.2">
      <c r="A408" s="34"/>
      <c r="B408" s="33"/>
      <c r="C408" s="14" t="s">
        <v>75</v>
      </c>
      <c r="D408" s="56"/>
      <c r="E408" s="57"/>
    </row>
    <row r="409" spans="1:5" s="8" customFormat="1" ht="18.600000000000001" hidden="1" customHeight="1" x14ac:dyDescent="0.2">
      <c r="A409" s="34"/>
      <c r="B409" s="33"/>
      <c r="C409" s="20" t="s">
        <v>73</v>
      </c>
      <c r="D409" s="56"/>
      <c r="E409" s="56"/>
    </row>
    <row r="410" spans="1:5" s="8" customFormat="1" ht="27.75" hidden="1" customHeight="1" x14ac:dyDescent="0.2">
      <c r="A410" s="34"/>
      <c r="B410" s="130" t="s">
        <v>118</v>
      </c>
      <c r="C410" s="130"/>
      <c r="D410" s="54">
        <f t="shared" ref="D410:E410" si="127">D411+D412+D413+D414</f>
        <v>0</v>
      </c>
      <c r="E410" s="54">
        <f t="shared" si="127"/>
        <v>0</v>
      </c>
    </row>
    <row r="411" spans="1:5" s="8" customFormat="1" ht="18.600000000000001" hidden="1" customHeight="1" x14ac:dyDescent="0.2">
      <c r="A411" s="34"/>
      <c r="B411" s="33"/>
      <c r="C411" s="14" t="s">
        <v>74</v>
      </c>
      <c r="D411" s="56"/>
      <c r="E411" s="57"/>
    </row>
    <row r="412" spans="1:5" s="8" customFormat="1" ht="18.600000000000001" hidden="1" customHeight="1" x14ac:dyDescent="0.2">
      <c r="A412" s="34"/>
      <c r="B412" s="33"/>
      <c r="C412" s="14" t="s">
        <v>72</v>
      </c>
      <c r="D412" s="56"/>
      <c r="E412" s="56"/>
    </row>
    <row r="413" spans="1:5" s="8" customFormat="1" ht="18.600000000000001" hidden="1" customHeight="1" x14ac:dyDescent="0.2">
      <c r="A413" s="34"/>
      <c r="B413" s="33"/>
      <c r="C413" s="14" t="s">
        <v>75</v>
      </c>
      <c r="D413" s="56"/>
      <c r="E413" s="57"/>
    </row>
    <row r="414" spans="1:5" s="8" customFormat="1" ht="18.600000000000001" hidden="1" customHeight="1" x14ac:dyDescent="0.2">
      <c r="A414" s="34"/>
      <c r="B414" s="33"/>
      <c r="C414" s="20" t="s">
        <v>73</v>
      </c>
      <c r="D414" s="56"/>
      <c r="E414" s="56"/>
    </row>
    <row r="415" spans="1:5" s="8" customFormat="1" ht="33.6" hidden="1" customHeight="1" x14ac:dyDescent="0.2">
      <c r="A415" s="34"/>
      <c r="B415" s="130" t="s">
        <v>119</v>
      </c>
      <c r="C415" s="130"/>
      <c r="D415" s="54">
        <f t="shared" ref="D415:E415" si="128">D416+D417+D418+D419</f>
        <v>0</v>
      </c>
      <c r="E415" s="54">
        <f t="shared" si="128"/>
        <v>0</v>
      </c>
    </row>
    <row r="416" spans="1:5" s="8" customFormat="1" ht="18.600000000000001" hidden="1" customHeight="1" x14ac:dyDescent="0.2">
      <c r="A416" s="34"/>
      <c r="B416" s="33"/>
      <c r="C416" s="14" t="s">
        <v>74</v>
      </c>
      <c r="D416" s="56"/>
      <c r="E416" s="57"/>
    </row>
    <row r="417" spans="1:5" s="8" customFormat="1" ht="18.600000000000001" hidden="1" customHeight="1" x14ac:dyDescent="0.2">
      <c r="A417" s="34"/>
      <c r="B417" s="33"/>
      <c r="C417" s="14" t="s">
        <v>72</v>
      </c>
      <c r="D417" s="56"/>
      <c r="E417" s="56"/>
    </row>
    <row r="418" spans="1:5" s="8" customFormat="1" ht="18.600000000000001" hidden="1" customHeight="1" x14ac:dyDescent="0.2">
      <c r="A418" s="34"/>
      <c r="B418" s="33"/>
      <c r="C418" s="14" t="s">
        <v>75</v>
      </c>
      <c r="D418" s="56"/>
      <c r="E418" s="57"/>
    </row>
    <row r="419" spans="1:5" s="8" customFormat="1" ht="18.600000000000001" hidden="1" customHeight="1" x14ac:dyDescent="0.2">
      <c r="A419" s="34"/>
      <c r="B419" s="33"/>
      <c r="C419" s="20" t="s">
        <v>73</v>
      </c>
      <c r="D419" s="56"/>
      <c r="E419" s="56"/>
    </row>
    <row r="420" spans="1:5" s="8" customFormat="1" ht="30" hidden="1" customHeight="1" x14ac:dyDescent="0.2">
      <c r="A420" s="34"/>
      <c r="B420" s="130" t="s">
        <v>120</v>
      </c>
      <c r="C420" s="130"/>
      <c r="D420" s="54">
        <f t="shared" ref="D420:E420" si="129">D421+D422+D423+D424</f>
        <v>0</v>
      </c>
      <c r="E420" s="54">
        <f t="shared" si="129"/>
        <v>0</v>
      </c>
    </row>
    <row r="421" spans="1:5" s="8" customFormat="1" ht="18.600000000000001" hidden="1" customHeight="1" x14ac:dyDescent="0.2">
      <c r="A421" s="34"/>
      <c r="B421" s="33"/>
      <c r="C421" s="14" t="s">
        <v>74</v>
      </c>
      <c r="D421" s="56"/>
      <c r="E421" s="57"/>
    </row>
    <row r="422" spans="1:5" s="8" customFormat="1" ht="18.600000000000001" hidden="1" customHeight="1" x14ac:dyDescent="0.2">
      <c r="A422" s="34"/>
      <c r="B422" s="33"/>
      <c r="C422" s="14" t="s">
        <v>72</v>
      </c>
      <c r="D422" s="56"/>
      <c r="E422" s="56"/>
    </row>
    <row r="423" spans="1:5" s="8" customFormat="1" ht="18.600000000000001" hidden="1" customHeight="1" x14ac:dyDescent="0.2">
      <c r="A423" s="34"/>
      <c r="B423" s="33"/>
      <c r="C423" s="14" t="s">
        <v>75</v>
      </c>
      <c r="D423" s="56"/>
      <c r="E423" s="57"/>
    </row>
    <row r="424" spans="1:5" s="8" customFormat="1" ht="18.600000000000001" hidden="1" customHeight="1" x14ac:dyDescent="0.2">
      <c r="A424" s="34"/>
      <c r="B424" s="33"/>
      <c r="C424" s="20" t="s">
        <v>73</v>
      </c>
      <c r="D424" s="56"/>
      <c r="E424" s="56"/>
    </row>
    <row r="425" spans="1:5" s="8" customFormat="1" ht="30" hidden="1" customHeight="1" x14ac:dyDescent="0.2">
      <c r="A425" s="34"/>
      <c r="B425" s="130" t="s">
        <v>76</v>
      </c>
      <c r="C425" s="130"/>
      <c r="D425" s="54">
        <f t="shared" ref="D425:E425" si="130">D426+D427+D428+D429</f>
        <v>0</v>
      </c>
      <c r="E425" s="54">
        <f t="shared" si="130"/>
        <v>0</v>
      </c>
    </row>
    <row r="426" spans="1:5" s="8" customFormat="1" ht="18.600000000000001" hidden="1" customHeight="1" x14ac:dyDescent="0.2">
      <c r="A426" s="34"/>
      <c r="B426" s="33"/>
      <c r="C426" s="14" t="s">
        <v>74</v>
      </c>
      <c r="D426" s="56"/>
      <c r="E426" s="57"/>
    </row>
    <row r="427" spans="1:5" s="8" customFormat="1" ht="18.600000000000001" hidden="1" customHeight="1" x14ac:dyDescent="0.2">
      <c r="A427" s="34"/>
      <c r="B427" s="33"/>
      <c r="C427" s="14" t="s">
        <v>72</v>
      </c>
      <c r="D427" s="56"/>
      <c r="E427" s="56"/>
    </row>
    <row r="428" spans="1:5" s="8" customFormat="1" ht="18.600000000000001" hidden="1" customHeight="1" x14ac:dyDescent="0.2">
      <c r="A428" s="34"/>
      <c r="B428" s="33"/>
      <c r="C428" s="20" t="s">
        <v>75</v>
      </c>
      <c r="D428" s="56"/>
      <c r="E428" s="57"/>
    </row>
    <row r="429" spans="1:5" s="8" customFormat="1" ht="18.600000000000001" hidden="1" customHeight="1" x14ac:dyDescent="0.2">
      <c r="A429" s="34"/>
      <c r="B429" s="33"/>
      <c r="C429" s="20" t="s">
        <v>73</v>
      </c>
      <c r="D429" s="56"/>
      <c r="E429" s="56"/>
    </row>
    <row r="430" spans="1:5" s="21" customFormat="1" ht="29.25" hidden="1" customHeight="1" x14ac:dyDescent="0.25">
      <c r="A430" s="40"/>
      <c r="B430" s="131" t="s">
        <v>77</v>
      </c>
      <c r="C430" s="131"/>
      <c r="D430" s="54">
        <f t="shared" ref="D430:E430" si="131">D431+D432+D433+D434</f>
        <v>0</v>
      </c>
      <c r="E430" s="54">
        <f t="shared" si="131"/>
        <v>0</v>
      </c>
    </row>
    <row r="431" spans="1:5" s="8" customFormat="1" ht="18.600000000000001" hidden="1" customHeight="1" x14ac:dyDescent="0.2">
      <c r="A431" s="34"/>
      <c r="B431" s="33"/>
      <c r="C431" s="14" t="s">
        <v>74</v>
      </c>
      <c r="D431" s="56"/>
      <c r="E431" s="57"/>
    </row>
    <row r="432" spans="1:5" s="8" customFormat="1" ht="18.600000000000001" hidden="1" customHeight="1" x14ac:dyDescent="0.2">
      <c r="A432" s="34"/>
      <c r="B432" s="33"/>
      <c r="C432" s="14" t="s">
        <v>72</v>
      </c>
      <c r="D432" s="56"/>
      <c r="E432" s="56"/>
    </row>
    <row r="433" spans="1:5" s="8" customFormat="1" ht="18.600000000000001" hidden="1" customHeight="1" x14ac:dyDescent="0.2">
      <c r="A433" s="34"/>
      <c r="B433" s="33"/>
      <c r="C433" s="20" t="s">
        <v>75</v>
      </c>
      <c r="D433" s="56"/>
      <c r="E433" s="57"/>
    </row>
    <row r="434" spans="1:5" s="8" customFormat="1" ht="18.600000000000001" hidden="1" customHeight="1" x14ac:dyDescent="0.2">
      <c r="A434" s="34"/>
      <c r="B434" s="33"/>
      <c r="C434" s="20" t="s">
        <v>73</v>
      </c>
      <c r="D434" s="56"/>
      <c r="E434" s="56"/>
    </row>
    <row r="435" spans="1:5" s="8" customFormat="1" ht="43.5" hidden="1" customHeight="1" x14ac:dyDescent="0.2">
      <c r="A435" s="34"/>
      <c r="B435" s="127" t="s">
        <v>121</v>
      </c>
      <c r="C435" s="127"/>
      <c r="D435" s="54">
        <f t="shared" ref="D435:E435" si="132">D436+D437+D438</f>
        <v>0</v>
      </c>
      <c r="E435" s="54">
        <f t="shared" si="132"/>
        <v>0</v>
      </c>
    </row>
    <row r="436" spans="1:5" s="8" customFormat="1" ht="18.600000000000001" hidden="1" customHeight="1" x14ac:dyDescent="0.2">
      <c r="A436" s="34"/>
      <c r="B436" s="41"/>
      <c r="C436" s="14" t="s">
        <v>74</v>
      </c>
      <c r="D436" s="56"/>
      <c r="E436" s="57"/>
    </row>
    <row r="437" spans="1:5" s="8" customFormat="1" ht="18.600000000000001" hidden="1" customHeight="1" x14ac:dyDescent="0.2">
      <c r="A437" s="34"/>
      <c r="B437" s="41"/>
      <c r="C437" s="14" t="s">
        <v>72</v>
      </c>
      <c r="D437" s="56"/>
      <c r="E437" s="56"/>
    </row>
    <row r="438" spans="1:5" s="8" customFormat="1" ht="18.600000000000001" hidden="1" customHeight="1" x14ac:dyDescent="0.2">
      <c r="A438" s="34"/>
      <c r="B438" s="33"/>
      <c r="C438" s="20" t="s">
        <v>73</v>
      </c>
      <c r="D438" s="56"/>
      <c r="E438" s="57"/>
    </row>
    <row r="439" spans="1:5" s="8" customFormat="1" ht="30" hidden="1" customHeight="1" x14ac:dyDescent="0.2">
      <c r="A439" s="42"/>
      <c r="B439" s="127" t="s">
        <v>78</v>
      </c>
      <c r="C439" s="127"/>
      <c r="D439" s="54">
        <f t="shared" ref="D439:E439" si="133">D440+D441+D442+D443</f>
        <v>0</v>
      </c>
      <c r="E439" s="54">
        <f t="shared" si="133"/>
        <v>0</v>
      </c>
    </row>
    <row r="440" spans="1:5" s="8" customFormat="1" ht="18.600000000000001" hidden="1" customHeight="1" x14ac:dyDescent="0.2">
      <c r="A440" s="42"/>
      <c r="B440" s="42"/>
      <c r="C440" s="20" t="s">
        <v>74</v>
      </c>
      <c r="D440" s="56"/>
      <c r="E440" s="57"/>
    </row>
    <row r="441" spans="1:5" s="8" customFormat="1" ht="18.600000000000001" hidden="1" customHeight="1" x14ac:dyDescent="0.2">
      <c r="A441" s="42"/>
      <c r="B441" s="42"/>
      <c r="C441" s="20" t="s">
        <v>72</v>
      </c>
      <c r="D441" s="56"/>
      <c r="E441" s="56"/>
    </row>
    <row r="442" spans="1:5" s="8" customFormat="1" ht="18.600000000000001" hidden="1" customHeight="1" x14ac:dyDescent="0.2">
      <c r="A442" s="42"/>
      <c r="B442" s="42"/>
      <c r="C442" s="20" t="s">
        <v>75</v>
      </c>
      <c r="D442" s="56"/>
      <c r="E442" s="57"/>
    </row>
    <row r="443" spans="1:5" s="8" customFormat="1" ht="18.600000000000001" hidden="1" customHeight="1" x14ac:dyDescent="0.2">
      <c r="A443" s="34"/>
      <c r="B443" s="33"/>
      <c r="C443" s="20" t="s">
        <v>73</v>
      </c>
      <c r="D443" s="56"/>
      <c r="E443" s="56"/>
    </row>
    <row r="444" spans="1:5" s="8" customFormat="1" ht="40.9" hidden="1" customHeight="1" x14ac:dyDescent="0.2">
      <c r="A444" s="42"/>
      <c r="B444" s="127" t="s">
        <v>79</v>
      </c>
      <c r="C444" s="127"/>
      <c r="D444" s="54">
        <f t="shared" ref="D444:E444" si="134">D445+D446+D447+D448</f>
        <v>0</v>
      </c>
      <c r="E444" s="54">
        <f t="shared" si="134"/>
        <v>0</v>
      </c>
    </row>
    <row r="445" spans="1:5" s="8" customFormat="1" ht="18.600000000000001" hidden="1" customHeight="1" x14ac:dyDescent="0.2">
      <c r="A445" s="42"/>
      <c r="B445" s="42"/>
      <c r="C445" s="20" t="s">
        <v>74</v>
      </c>
      <c r="D445" s="56"/>
      <c r="E445" s="57"/>
    </row>
    <row r="446" spans="1:5" s="8" customFormat="1" ht="18.600000000000001" hidden="1" customHeight="1" x14ac:dyDescent="0.2">
      <c r="A446" s="42"/>
      <c r="B446" s="42"/>
      <c r="C446" s="20" t="s">
        <v>72</v>
      </c>
      <c r="D446" s="56"/>
      <c r="E446" s="56"/>
    </row>
    <row r="447" spans="1:5" s="8" customFormat="1" ht="18.600000000000001" hidden="1" customHeight="1" x14ac:dyDescent="0.2">
      <c r="A447" s="42"/>
      <c r="B447" s="42"/>
      <c r="C447" s="20" t="s">
        <v>75</v>
      </c>
      <c r="D447" s="56"/>
      <c r="E447" s="57"/>
    </row>
    <row r="448" spans="1:5" s="8" customFormat="1" ht="18.600000000000001" hidden="1" customHeight="1" x14ac:dyDescent="0.2">
      <c r="A448" s="34"/>
      <c r="B448" s="33"/>
      <c r="C448" s="20" t="s">
        <v>73</v>
      </c>
      <c r="D448" s="56"/>
      <c r="E448" s="56"/>
    </row>
    <row r="449" spans="1:5" s="21" customFormat="1" ht="47.45" hidden="1" customHeight="1" x14ac:dyDescent="0.25">
      <c r="A449" s="128" t="s">
        <v>80</v>
      </c>
      <c r="B449" s="129"/>
      <c r="C449" s="129"/>
      <c r="D449" s="54">
        <f t="shared" ref="D449:E449" si="135">D450+D454+D458+D462+D466+D470+D474+D478+D481</f>
        <v>0</v>
      </c>
      <c r="E449" s="54">
        <f t="shared" si="135"/>
        <v>0</v>
      </c>
    </row>
    <row r="450" spans="1:5" s="21" customFormat="1" ht="28.15" hidden="1" customHeight="1" x14ac:dyDescent="0.25">
      <c r="A450" s="40"/>
      <c r="B450" s="131" t="s">
        <v>81</v>
      </c>
      <c r="C450" s="129"/>
      <c r="D450" s="54">
        <f t="shared" ref="D450:E450" si="136">D451+D452+D453</f>
        <v>0</v>
      </c>
      <c r="E450" s="54">
        <f t="shared" si="136"/>
        <v>0</v>
      </c>
    </row>
    <row r="451" spans="1:5" s="21" customFormat="1" ht="12.75" hidden="1" x14ac:dyDescent="0.25">
      <c r="A451" s="42"/>
      <c r="B451" s="42"/>
      <c r="C451" s="20" t="s">
        <v>74</v>
      </c>
      <c r="D451" s="55"/>
      <c r="E451" s="55"/>
    </row>
    <row r="452" spans="1:5" s="21" customFormat="1" ht="12.75" hidden="1" x14ac:dyDescent="0.25">
      <c r="A452" s="42"/>
      <c r="B452" s="42"/>
      <c r="C452" s="20" t="s">
        <v>72</v>
      </c>
      <c r="D452" s="55"/>
      <c r="E452" s="55"/>
    </row>
    <row r="453" spans="1:5" s="21" customFormat="1" ht="12.75" hidden="1" x14ac:dyDescent="0.25">
      <c r="A453" s="42"/>
      <c r="B453" s="42"/>
      <c r="C453" s="20" t="s">
        <v>75</v>
      </c>
      <c r="D453" s="55"/>
      <c r="E453" s="55"/>
    </row>
    <row r="454" spans="1:5" s="21" customFormat="1" ht="31.9" hidden="1" customHeight="1" x14ac:dyDescent="0.25">
      <c r="A454" s="42"/>
      <c r="B454" s="166" t="s">
        <v>82</v>
      </c>
      <c r="C454" s="167"/>
      <c r="D454" s="54">
        <f t="shared" ref="D454:E454" si="137">D455+D456+D457</f>
        <v>0</v>
      </c>
      <c r="E454" s="54">
        <f t="shared" si="137"/>
        <v>0</v>
      </c>
    </row>
    <row r="455" spans="1:5" s="21" customFormat="1" ht="12.75" hidden="1" x14ac:dyDescent="0.25">
      <c r="A455" s="42"/>
      <c r="B455" s="42"/>
      <c r="C455" s="20" t="s">
        <v>74</v>
      </c>
      <c r="D455" s="55"/>
      <c r="E455" s="55"/>
    </row>
    <row r="456" spans="1:5" s="21" customFormat="1" ht="12.75" hidden="1" x14ac:dyDescent="0.25">
      <c r="A456" s="42"/>
      <c r="B456" s="42"/>
      <c r="C456" s="20" t="s">
        <v>72</v>
      </c>
      <c r="D456" s="55"/>
      <c r="E456" s="55"/>
    </row>
    <row r="457" spans="1:5" s="21" customFormat="1" ht="12.75" hidden="1" x14ac:dyDescent="0.25">
      <c r="A457" s="42"/>
      <c r="B457" s="42"/>
      <c r="C457" s="20" t="s">
        <v>75</v>
      </c>
      <c r="D457" s="55"/>
      <c r="E457" s="55"/>
    </row>
    <row r="458" spans="1:5" s="21" customFormat="1" ht="18" hidden="1" customHeight="1" x14ac:dyDescent="0.25">
      <c r="A458" s="42"/>
      <c r="B458" s="166" t="s">
        <v>83</v>
      </c>
      <c r="C458" s="167"/>
      <c r="D458" s="54">
        <f t="shared" ref="D458:E458" si="138">D459+D460+D461</f>
        <v>0</v>
      </c>
      <c r="E458" s="54">
        <f t="shared" si="138"/>
        <v>0</v>
      </c>
    </row>
    <row r="459" spans="1:5" s="21" customFormat="1" ht="12.75" hidden="1" x14ac:dyDescent="0.25">
      <c r="A459" s="42"/>
      <c r="B459" s="42"/>
      <c r="C459" s="20" t="s">
        <v>74</v>
      </c>
      <c r="D459" s="55"/>
      <c r="E459" s="55"/>
    </row>
    <row r="460" spans="1:5" s="21" customFormat="1" ht="12.75" hidden="1" x14ac:dyDescent="0.25">
      <c r="A460" s="42"/>
      <c r="B460" s="42"/>
      <c r="C460" s="20" t="s">
        <v>72</v>
      </c>
      <c r="D460" s="55"/>
      <c r="E460" s="55"/>
    </row>
    <row r="461" spans="1:5" s="21" customFormat="1" ht="12.75" hidden="1" x14ac:dyDescent="0.25">
      <c r="A461" s="42"/>
      <c r="B461" s="42"/>
      <c r="C461" s="20" t="s">
        <v>75</v>
      </c>
      <c r="D461" s="55"/>
      <c r="E461" s="55"/>
    </row>
    <row r="462" spans="1:5" s="21" customFormat="1" ht="27.6" hidden="1" customHeight="1" x14ac:dyDescent="0.25">
      <c r="A462" s="42"/>
      <c r="B462" s="127" t="s">
        <v>84</v>
      </c>
      <c r="C462" s="131"/>
      <c r="D462" s="54">
        <f t="shared" ref="D462:E462" si="139">D463+D464+D465</f>
        <v>0</v>
      </c>
      <c r="E462" s="54">
        <f t="shared" si="139"/>
        <v>0</v>
      </c>
    </row>
    <row r="463" spans="1:5" s="21" customFormat="1" ht="12.75" hidden="1" x14ac:dyDescent="0.25">
      <c r="A463" s="42"/>
      <c r="B463" s="42"/>
      <c r="C463" s="20" t="s">
        <v>74</v>
      </c>
      <c r="D463" s="55"/>
      <c r="E463" s="55"/>
    </row>
    <row r="464" spans="1:5" s="21" customFormat="1" ht="12.75" hidden="1" x14ac:dyDescent="0.25">
      <c r="A464" s="42"/>
      <c r="B464" s="42"/>
      <c r="C464" s="20" t="s">
        <v>72</v>
      </c>
      <c r="D464" s="55"/>
      <c r="E464" s="55"/>
    </row>
    <row r="465" spans="1:5" s="21" customFormat="1" ht="12.75" hidden="1" x14ac:dyDescent="0.25">
      <c r="A465" s="42"/>
      <c r="B465" s="42"/>
      <c r="C465" s="20" t="s">
        <v>75</v>
      </c>
      <c r="D465" s="55"/>
      <c r="E465" s="55"/>
    </row>
    <row r="466" spans="1:5" s="21" customFormat="1" ht="29.45" hidden="1" customHeight="1" x14ac:dyDescent="0.25">
      <c r="A466" s="42"/>
      <c r="B466" s="127" t="s">
        <v>85</v>
      </c>
      <c r="C466" s="131"/>
      <c r="D466" s="54">
        <f t="shared" ref="D466:E466" si="140">D467+D468+D469</f>
        <v>0</v>
      </c>
      <c r="E466" s="54">
        <f t="shared" si="140"/>
        <v>0</v>
      </c>
    </row>
    <row r="467" spans="1:5" s="21" customFormat="1" ht="12.75" hidden="1" x14ac:dyDescent="0.25">
      <c r="A467" s="42"/>
      <c r="B467" s="42"/>
      <c r="C467" s="20" t="s">
        <v>74</v>
      </c>
      <c r="D467" s="55"/>
      <c r="E467" s="55"/>
    </row>
    <row r="468" spans="1:5" s="21" customFormat="1" ht="12.75" hidden="1" x14ac:dyDescent="0.25">
      <c r="A468" s="42"/>
      <c r="B468" s="42"/>
      <c r="C468" s="20" t="s">
        <v>72</v>
      </c>
      <c r="D468" s="55"/>
      <c r="E468" s="55"/>
    </row>
    <row r="469" spans="1:5" s="21" customFormat="1" ht="12.75" hidden="1" x14ac:dyDescent="0.25">
      <c r="A469" s="42"/>
      <c r="B469" s="42"/>
      <c r="C469" s="20" t="s">
        <v>75</v>
      </c>
      <c r="D469" s="55"/>
      <c r="E469" s="55"/>
    </row>
    <row r="470" spans="1:5" s="21" customFormat="1" ht="28.15" hidden="1" customHeight="1" x14ac:dyDescent="0.25">
      <c r="A470" s="42"/>
      <c r="B470" s="127" t="s">
        <v>86</v>
      </c>
      <c r="C470" s="131"/>
      <c r="D470" s="54">
        <f t="shared" ref="D470:E470" si="141">D471+D472+D473</f>
        <v>0</v>
      </c>
      <c r="E470" s="54">
        <f t="shared" si="141"/>
        <v>0</v>
      </c>
    </row>
    <row r="471" spans="1:5" s="21" customFormat="1" ht="12.75" hidden="1" x14ac:dyDescent="0.25">
      <c r="A471" s="42"/>
      <c r="B471" s="42"/>
      <c r="C471" s="20" t="s">
        <v>74</v>
      </c>
      <c r="D471" s="55"/>
      <c r="E471" s="55"/>
    </row>
    <row r="472" spans="1:5" s="21" customFormat="1" ht="12.75" hidden="1" x14ac:dyDescent="0.25">
      <c r="A472" s="42"/>
      <c r="B472" s="42"/>
      <c r="C472" s="20" t="s">
        <v>72</v>
      </c>
      <c r="D472" s="55"/>
      <c r="E472" s="55"/>
    </row>
    <row r="473" spans="1:5" s="21" customFormat="1" ht="12.75" hidden="1" x14ac:dyDescent="0.25">
      <c r="A473" s="42"/>
      <c r="B473" s="42"/>
      <c r="C473" s="20" t="s">
        <v>75</v>
      </c>
      <c r="D473" s="55"/>
      <c r="E473" s="55"/>
    </row>
    <row r="474" spans="1:5" s="21" customFormat="1" ht="28.15" hidden="1" customHeight="1" x14ac:dyDescent="0.25">
      <c r="A474" s="42"/>
      <c r="B474" s="127" t="s">
        <v>87</v>
      </c>
      <c r="C474" s="131"/>
      <c r="D474" s="54">
        <f t="shared" ref="D474:E474" si="142">D475+D476+D477</f>
        <v>0</v>
      </c>
      <c r="E474" s="54">
        <f t="shared" si="142"/>
        <v>0</v>
      </c>
    </row>
    <row r="475" spans="1:5" s="21" customFormat="1" ht="12.75" hidden="1" x14ac:dyDescent="0.25">
      <c r="A475" s="42"/>
      <c r="B475" s="42"/>
      <c r="C475" s="20" t="s">
        <v>74</v>
      </c>
      <c r="D475" s="55"/>
      <c r="E475" s="55"/>
    </row>
    <row r="476" spans="1:5" s="21" customFormat="1" ht="12.75" hidden="1" x14ac:dyDescent="0.25">
      <c r="A476" s="42"/>
      <c r="B476" s="42"/>
      <c r="C476" s="20" t="s">
        <v>72</v>
      </c>
      <c r="D476" s="55"/>
      <c r="E476" s="55"/>
    </row>
    <row r="477" spans="1:5" s="21" customFormat="1" ht="12.75" hidden="1" x14ac:dyDescent="0.25">
      <c r="A477" s="42"/>
      <c r="B477" s="42"/>
      <c r="C477" s="20" t="s">
        <v>75</v>
      </c>
      <c r="D477" s="55"/>
      <c r="E477" s="55"/>
    </row>
    <row r="478" spans="1:5" s="24" customFormat="1" ht="25.15" hidden="1" customHeight="1" x14ac:dyDescent="0.25">
      <c r="A478" s="42"/>
      <c r="B478" s="127" t="s">
        <v>88</v>
      </c>
      <c r="C478" s="131"/>
      <c r="D478" s="54">
        <f t="shared" ref="D478:E478" si="143">D479+D480</f>
        <v>0</v>
      </c>
      <c r="E478" s="54">
        <f t="shared" si="143"/>
        <v>0</v>
      </c>
    </row>
    <row r="479" spans="1:5" s="24" customFormat="1" ht="12.75" hidden="1" x14ac:dyDescent="0.25">
      <c r="A479" s="42"/>
      <c r="B479" s="42"/>
      <c r="C479" s="20" t="s">
        <v>74</v>
      </c>
      <c r="D479" s="55"/>
      <c r="E479" s="55"/>
    </row>
    <row r="480" spans="1:5" s="24" customFormat="1" ht="12.75" hidden="1" x14ac:dyDescent="0.25">
      <c r="A480" s="42"/>
      <c r="B480" s="42"/>
      <c r="C480" s="20" t="s">
        <v>72</v>
      </c>
      <c r="D480" s="55"/>
      <c r="E480" s="55"/>
    </row>
    <row r="481" spans="1:5" s="24" customFormat="1" ht="27" hidden="1" customHeight="1" x14ac:dyDescent="0.25">
      <c r="A481" s="42"/>
      <c r="B481" s="127" t="s">
        <v>89</v>
      </c>
      <c r="C481" s="131"/>
      <c r="D481" s="54">
        <f t="shared" ref="D481:E481" si="144">D482+D483+D484</f>
        <v>0</v>
      </c>
      <c r="E481" s="54">
        <f t="shared" si="144"/>
        <v>0</v>
      </c>
    </row>
    <row r="482" spans="1:5" s="24" customFormat="1" ht="12.75" hidden="1" x14ac:dyDescent="0.25">
      <c r="A482" s="42"/>
      <c r="B482" s="42"/>
      <c r="C482" s="20" t="s">
        <v>74</v>
      </c>
      <c r="D482" s="55"/>
      <c r="E482" s="55"/>
    </row>
    <row r="483" spans="1:5" s="24" customFormat="1" ht="12.75" hidden="1" x14ac:dyDescent="0.25">
      <c r="A483" s="42"/>
      <c r="B483" s="42"/>
      <c r="C483" s="20" t="s">
        <v>72</v>
      </c>
      <c r="D483" s="55"/>
      <c r="E483" s="55"/>
    </row>
    <row r="484" spans="1:5" s="24" customFormat="1" ht="12.75" hidden="1" x14ac:dyDescent="0.25">
      <c r="A484" s="42"/>
      <c r="B484" s="42"/>
      <c r="C484" s="20" t="s">
        <v>75</v>
      </c>
      <c r="D484" s="55"/>
      <c r="E484" s="55"/>
    </row>
    <row r="485" spans="1:5" s="8" customFormat="1" ht="15.75" x14ac:dyDescent="0.2">
      <c r="A485" s="168" t="s">
        <v>152</v>
      </c>
      <c r="B485" s="169"/>
      <c r="C485" s="169"/>
      <c r="D485" s="85">
        <f>D486+D542</f>
        <v>8370000</v>
      </c>
      <c r="E485" s="85">
        <f>E486+E542</f>
        <v>7350000</v>
      </c>
    </row>
    <row r="486" spans="1:5" s="43" customFormat="1" ht="18" x14ac:dyDescent="0.25">
      <c r="A486" s="120" t="s">
        <v>149</v>
      </c>
      <c r="B486" s="142"/>
      <c r="C486" s="142"/>
      <c r="D486" s="86">
        <f>D498+D537</f>
        <v>8363579</v>
      </c>
      <c r="E486" s="86">
        <f t="shared" ref="E486" si="145">E498+E537</f>
        <v>7350000</v>
      </c>
    </row>
    <row r="487" spans="1:5" s="8" customFormat="1" ht="18.600000000000001" hidden="1" customHeight="1" x14ac:dyDescent="0.2">
      <c r="A487" s="87" t="s">
        <v>5</v>
      </c>
      <c r="B487" s="39"/>
      <c r="C487" s="88"/>
      <c r="D487" s="91">
        <f t="shared" ref="D487" si="146">D488+D496</f>
        <v>0</v>
      </c>
      <c r="E487" s="91"/>
    </row>
    <row r="488" spans="1:5" s="8" customFormat="1" ht="18.600000000000001" hidden="1" customHeight="1" x14ac:dyDescent="0.2">
      <c r="A488" s="87" t="s">
        <v>6</v>
      </c>
      <c r="B488" s="90"/>
      <c r="C488" s="88"/>
      <c r="D488" s="91">
        <f t="shared" ref="D488" si="147">D489+D491+D494+D495</f>
        <v>0</v>
      </c>
      <c r="E488" s="91"/>
    </row>
    <row r="489" spans="1:5" s="8" customFormat="1" ht="16.899999999999999" hidden="1" customHeight="1" x14ac:dyDescent="0.2">
      <c r="A489" s="92"/>
      <c r="B489" s="39" t="s">
        <v>7</v>
      </c>
      <c r="C489" s="90"/>
      <c r="D489" s="91">
        <f t="shared" ref="D489" si="148">D490</f>
        <v>0</v>
      </c>
      <c r="E489" s="91"/>
    </row>
    <row r="490" spans="1:5" s="21" customFormat="1" ht="18" hidden="1" customHeight="1" x14ac:dyDescent="0.2">
      <c r="A490" s="97"/>
      <c r="B490" s="37"/>
      <c r="C490" s="104" t="s">
        <v>8</v>
      </c>
      <c r="D490" s="55"/>
      <c r="E490" s="57"/>
    </row>
    <row r="491" spans="1:5" s="8" customFormat="1" ht="13.9" hidden="1" customHeight="1" x14ac:dyDescent="0.2">
      <c r="A491" s="92"/>
      <c r="B491" s="39" t="s">
        <v>9</v>
      </c>
      <c r="C491" s="90"/>
      <c r="D491" s="105">
        <f t="shared" ref="D491" si="149">D492+D493</f>
        <v>0</v>
      </c>
      <c r="E491" s="105"/>
    </row>
    <row r="492" spans="1:5" s="8" customFormat="1" ht="19.149999999999999" hidden="1" customHeight="1" x14ac:dyDescent="0.2">
      <c r="A492" s="92"/>
      <c r="B492" s="39"/>
      <c r="C492" s="90" t="s">
        <v>10</v>
      </c>
      <c r="D492" s="57"/>
      <c r="E492" s="57"/>
    </row>
    <row r="493" spans="1:5" s="23" customFormat="1" ht="26.25" hidden="1" customHeight="1" x14ac:dyDescent="0.25">
      <c r="A493" s="106"/>
      <c r="B493" s="37"/>
      <c r="C493" s="107" t="s">
        <v>11</v>
      </c>
      <c r="D493" s="55"/>
      <c r="E493" s="55"/>
    </row>
    <row r="494" spans="1:5" s="8" customFormat="1" ht="15.6" hidden="1" customHeight="1" x14ac:dyDescent="0.2">
      <c r="A494" s="87"/>
      <c r="B494" s="39" t="s">
        <v>12</v>
      </c>
      <c r="C494" s="90"/>
      <c r="D494" s="57"/>
      <c r="E494" s="57"/>
    </row>
    <row r="495" spans="1:5" s="8" customFormat="1" ht="15.6" hidden="1" customHeight="1" x14ac:dyDescent="0.2">
      <c r="A495" s="87"/>
      <c r="B495" s="39" t="s">
        <v>13</v>
      </c>
      <c r="C495" s="90"/>
      <c r="D495" s="57"/>
      <c r="E495" s="57"/>
    </row>
    <row r="496" spans="1:5" s="8" customFormat="1" ht="18.600000000000001" hidden="1" customHeight="1" x14ac:dyDescent="0.2">
      <c r="A496" s="87" t="s">
        <v>14</v>
      </c>
      <c r="B496" s="39"/>
      <c r="C496" s="90"/>
      <c r="D496" s="91">
        <f t="shared" ref="D496" si="150">D497</f>
        <v>0</v>
      </c>
      <c r="E496" s="91"/>
    </row>
    <row r="497" spans="1:5" s="8" customFormat="1" ht="14.25" hidden="1" customHeight="1" x14ac:dyDescent="0.2">
      <c r="A497" s="87"/>
      <c r="B497" s="39" t="s">
        <v>15</v>
      </c>
      <c r="C497" s="90"/>
      <c r="D497" s="57"/>
      <c r="E497" s="57"/>
    </row>
    <row r="498" spans="1:5" s="8" customFormat="1" x14ac:dyDescent="0.2">
      <c r="A498" s="122" t="s">
        <v>150</v>
      </c>
      <c r="B498" s="122"/>
      <c r="C498" s="122"/>
      <c r="D498" s="91">
        <f>D499+D523</f>
        <v>399000</v>
      </c>
      <c r="E498" s="91">
        <f t="shared" ref="E498" si="151">E499+E523</f>
        <v>350000</v>
      </c>
    </row>
    <row r="499" spans="1:5" s="8" customFormat="1" x14ac:dyDescent="0.2">
      <c r="A499" s="122" t="s">
        <v>145</v>
      </c>
      <c r="B499" s="122"/>
      <c r="C499" s="122"/>
      <c r="D499" s="91">
        <f t="shared" ref="D499:E499" si="152">SUM(D500:D513)</f>
        <v>344471</v>
      </c>
      <c r="E499" s="91">
        <f t="shared" si="152"/>
        <v>341000</v>
      </c>
    </row>
    <row r="500" spans="1:5" s="8" customFormat="1" ht="18.600000000000001" hidden="1" customHeight="1" x14ac:dyDescent="0.2">
      <c r="A500" s="92"/>
      <c r="B500" s="39" t="s">
        <v>16</v>
      </c>
      <c r="C500" s="90"/>
      <c r="D500" s="57"/>
      <c r="E500" s="57"/>
    </row>
    <row r="501" spans="1:5" s="8" customFormat="1" ht="18.600000000000001" hidden="1" customHeight="1" x14ac:dyDescent="0.2">
      <c r="A501" s="92"/>
      <c r="B501" s="39" t="s">
        <v>17</v>
      </c>
      <c r="C501" s="90"/>
      <c r="D501" s="57"/>
      <c r="E501" s="57"/>
    </row>
    <row r="502" spans="1:5" s="8" customFormat="1" ht="18" hidden="1" customHeight="1" x14ac:dyDescent="0.2">
      <c r="A502" s="92"/>
      <c r="B502" s="149" t="s">
        <v>18</v>
      </c>
      <c r="C502" s="149"/>
      <c r="D502" s="57"/>
      <c r="E502" s="57"/>
    </row>
    <row r="503" spans="1:5" s="8" customFormat="1" ht="18.600000000000001" hidden="1" customHeight="1" x14ac:dyDescent="0.2">
      <c r="A503" s="92"/>
      <c r="B503" s="39" t="s">
        <v>19</v>
      </c>
      <c r="C503" s="90"/>
      <c r="D503" s="57"/>
      <c r="E503" s="55"/>
    </row>
    <row r="504" spans="1:5" s="8" customFormat="1" ht="18.600000000000001" hidden="1" customHeight="1" x14ac:dyDescent="0.2">
      <c r="A504" s="94"/>
      <c r="B504" s="39" t="s">
        <v>20</v>
      </c>
      <c r="C504" s="90"/>
      <c r="D504" s="57"/>
      <c r="E504" s="57"/>
    </row>
    <row r="505" spans="1:5" s="8" customFormat="1" ht="32.25" hidden="1" customHeight="1" x14ac:dyDescent="0.2">
      <c r="A505" s="95"/>
      <c r="B505" s="133" t="s">
        <v>21</v>
      </c>
      <c r="C505" s="133"/>
      <c r="D505" s="57"/>
      <c r="E505" s="57"/>
    </row>
    <row r="506" spans="1:5" s="8" customFormat="1" ht="27.6" hidden="1" customHeight="1" x14ac:dyDescent="0.2">
      <c r="A506" s="95"/>
      <c r="B506" s="123" t="s">
        <v>22</v>
      </c>
      <c r="C506" s="123"/>
      <c r="D506" s="57"/>
      <c r="E506" s="57"/>
    </row>
    <row r="507" spans="1:5" s="8" customFormat="1" ht="26.45" customHeight="1" x14ac:dyDescent="0.2">
      <c r="A507" s="95"/>
      <c r="B507" s="133" t="s">
        <v>23</v>
      </c>
      <c r="C507" s="133"/>
      <c r="D507" s="57">
        <v>50000</v>
      </c>
      <c r="E507" s="57">
        <v>50000</v>
      </c>
    </row>
    <row r="508" spans="1:5" s="8" customFormat="1" ht="18.600000000000001" hidden="1" customHeight="1" x14ac:dyDescent="0.2">
      <c r="A508" s="95"/>
      <c r="B508" s="155" t="s">
        <v>24</v>
      </c>
      <c r="C508" s="155"/>
      <c r="D508" s="57"/>
      <c r="E508" s="57"/>
    </row>
    <row r="509" spans="1:5" s="8" customFormat="1" ht="27.6" hidden="1" customHeight="1" x14ac:dyDescent="0.2">
      <c r="A509" s="95"/>
      <c r="B509" s="133" t="s">
        <v>25</v>
      </c>
      <c r="C509" s="133"/>
      <c r="D509" s="57"/>
      <c r="E509" s="57"/>
    </row>
    <row r="510" spans="1:5" s="8" customFormat="1" ht="30" hidden="1" customHeight="1" x14ac:dyDescent="0.2">
      <c r="A510" s="95"/>
      <c r="B510" s="123" t="s">
        <v>26</v>
      </c>
      <c r="C510" s="123"/>
      <c r="D510" s="57"/>
      <c r="E510" s="57"/>
    </row>
    <row r="511" spans="1:5" s="8" customFormat="1" ht="28.15" hidden="1" customHeight="1" x14ac:dyDescent="0.2">
      <c r="A511" s="95"/>
      <c r="B511" s="123" t="s">
        <v>27</v>
      </c>
      <c r="C511" s="123"/>
      <c r="D511" s="57"/>
      <c r="E511" s="57"/>
    </row>
    <row r="512" spans="1:5" s="8" customFormat="1" ht="18.600000000000001" hidden="1" customHeight="1" x14ac:dyDescent="0.2">
      <c r="A512" s="95"/>
      <c r="B512" s="39" t="s">
        <v>28</v>
      </c>
      <c r="C512" s="90"/>
      <c r="D512" s="57"/>
      <c r="E512" s="57"/>
    </row>
    <row r="513" spans="1:5" s="8" customFormat="1" x14ac:dyDescent="0.2">
      <c r="A513" s="94"/>
      <c r="B513" s="39" t="s">
        <v>29</v>
      </c>
      <c r="C513" s="90"/>
      <c r="D513" s="57">
        <v>294471</v>
      </c>
      <c r="E513" s="57">
        <v>291000</v>
      </c>
    </row>
    <row r="514" spans="1:5" s="8" customFormat="1" ht="15" hidden="1" customHeight="1" x14ac:dyDescent="0.2">
      <c r="A514" s="92" t="s">
        <v>30</v>
      </c>
      <c r="B514" s="90"/>
      <c r="C514" s="96"/>
      <c r="D514" s="91">
        <f t="shared" ref="D514" si="153">D515</f>
        <v>0</v>
      </c>
      <c r="E514" s="91"/>
    </row>
    <row r="515" spans="1:5" s="8" customFormat="1" ht="14.45" hidden="1" customHeight="1" x14ac:dyDescent="0.2">
      <c r="A515" s="94"/>
      <c r="B515" s="39" t="s">
        <v>31</v>
      </c>
      <c r="C515" s="90"/>
      <c r="D515" s="57"/>
      <c r="E515" s="55"/>
    </row>
    <row r="516" spans="1:5" s="8" customFormat="1" ht="18.600000000000001" hidden="1" customHeight="1" x14ac:dyDescent="0.2">
      <c r="A516" s="92" t="s">
        <v>32</v>
      </c>
      <c r="B516" s="90"/>
      <c r="C516" s="39"/>
      <c r="D516" s="91">
        <f t="shared" ref="D516" si="154">D517</f>
        <v>0</v>
      </c>
      <c r="E516" s="91"/>
    </row>
    <row r="517" spans="1:5" s="8" customFormat="1" ht="16.5" hidden="1" customHeight="1" x14ac:dyDescent="0.2">
      <c r="A517" s="92"/>
      <c r="B517" s="39" t="s">
        <v>33</v>
      </c>
      <c r="C517" s="90"/>
      <c r="D517" s="57"/>
      <c r="E517" s="55"/>
    </row>
    <row r="518" spans="1:5" s="8" customFormat="1" ht="12.6" hidden="1" customHeight="1" x14ac:dyDescent="0.2">
      <c r="A518" s="92" t="s">
        <v>90</v>
      </c>
      <c r="B518" s="90"/>
      <c r="C518" s="39"/>
      <c r="D518" s="91">
        <f t="shared" ref="D518" si="155">D519+D520+D522</f>
        <v>0</v>
      </c>
      <c r="E518" s="91"/>
    </row>
    <row r="519" spans="1:5" s="8" customFormat="1" hidden="1" x14ac:dyDescent="0.2">
      <c r="A519" s="92"/>
      <c r="B519" s="90" t="s">
        <v>34</v>
      </c>
      <c r="C519" s="39"/>
      <c r="D519" s="57"/>
      <c r="E519" s="55"/>
    </row>
    <row r="520" spans="1:5" s="24" customFormat="1" ht="12.75" hidden="1" x14ac:dyDescent="0.25">
      <c r="A520" s="97"/>
      <c r="B520" s="156" t="s">
        <v>91</v>
      </c>
      <c r="C520" s="142"/>
      <c r="D520" s="91">
        <f t="shared" ref="D520" si="156">D521</f>
        <v>0</v>
      </c>
      <c r="E520" s="91"/>
    </row>
    <row r="521" spans="1:5" s="24" customFormat="1" ht="33" hidden="1" customHeight="1" x14ac:dyDescent="0.2">
      <c r="A521" s="97"/>
      <c r="B521" s="98"/>
      <c r="C521" s="98" t="s">
        <v>36</v>
      </c>
      <c r="D521" s="57"/>
      <c r="E521" s="55"/>
    </row>
    <row r="522" spans="1:5" s="8" customFormat="1" ht="15" hidden="1" customHeight="1" x14ac:dyDescent="0.2">
      <c r="A522" s="92"/>
      <c r="B522" s="39" t="s">
        <v>37</v>
      </c>
      <c r="C522" s="90"/>
      <c r="D522" s="57"/>
      <c r="E522" s="57"/>
    </row>
    <row r="523" spans="1:5" s="8" customFormat="1" x14ac:dyDescent="0.2">
      <c r="A523" s="122" t="s">
        <v>147</v>
      </c>
      <c r="B523" s="122"/>
      <c r="C523" s="122"/>
      <c r="D523" s="91">
        <f t="shared" ref="D523:E523" si="157">D525+D526+D524</f>
        <v>54529</v>
      </c>
      <c r="E523" s="91">
        <f t="shared" si="157"/>
        <v>9000</v>
      </c>
    </row>
    <row r="524" spans="1:5" s="8" customFormat="1" x14ac:dyDescent="0.2">
      <c r="A524" s="87"/>
      <c r="B524" s="39" t="s">
        <v>38</v>
      </c>
      <c r="C524" s="90"/>
      <c r="D524" s="57">
        <v>54529</v>
      </c>
      <c r="E524" s="55">
        <v>9000</v>
      </c>
    </row>
    <row r="525" spans="1:5" s="8" customFormat="1" ht="26.25" hidden="1" customHeight="1" x14ac:dyDescent="0.2">
      <c r="A525" s="87"/>
      <c r="B525" s="123" t="s">
        <v>93</v>
      </c>
      <c r="C525" s="123"/>
      <c r="D525" s="57"/>
      <c r="E525" s="57"/>
    </row>
    <row r="526" spans="1:5" s="8" customFormat="1" hidden="1" x14ac:dyDescent="0.2">
      <c r="A526" s="87"/>
      <c r="B526" s="39" t="s">
        <v>40</v>
      </c>
      <c r="C526" s="90"/>
      <c r="D526" s="57"/>
      <c r="E526" s="57"/>
    </row>
    <row r="527" spans="1:5" s="21" customFormat="1" ht="12.75" hidden="1" x14ac:dyDescent="0.25">
      <c r="A527" s="97" t="s">
        <v>45</v>
      </c>
      <c r="B527" s="99"/>
      <c r="C527" s="100"/>
      <c r="D527" s="101">
        <f t="shared" ref="D527" si="158">D528+D531</f>
        <v>0</v>
      </c>
      <c r="E527" s="101"/>
    </row>
    <row r="528" spans="1:5" s="23" customFormat="1" hidden="1" x14ac:dyDescent="0.25">
      <c r="A528" s="124" t="s">
        <v>94</v>
      </c>
      <c r="B528" s="124"/>
      <c r="C528" s="124"/>
      <c r="D528" s="101">
        <f t="shared" ref="D528:D529" si="159">D529</f>
        <v>0</v>
      </c>
      <c r="E528" s="101"/>
    </row>
    <row r="529" spans="1:9" s="23" customFormat="1" hidden="1" x14ac:dyDescent="0.25">
      <c r="A529" s="102"/>
      <c r="B529" s="154" t="s">
        <v>95</v>
      </c>
      <c r="C529" s="154"/>
      <c r="D529" s="101">
        <f t="shared" si="159"/>
        <v>0</v>
      </c>
      <c r="E529" s="101"/>
    </row>
    <row r="530" spans="1:9" s="23" customFormat="1" ht="25.5" hidden="1" x14ac:dyDescent="0.2">
      <c r="A530" s="102"/>
      <c r="B530" s="103"/>
      <c r="C530" s="84" t="s">
        <v>46</v>
      </c>
      <c r="D530" s="57"/>
      <c r="E530" s="57"/>
    </row>
    <row r="531" spans="1:9" s="21" customFormat="1" ht="12.75" hidden="1" x14ac:dyDescent="0.25">
      <c r="A531" s="97" t="s">
        <v>49</v>
      </c>
      <c r="B531" s="84"/>
      <c r="C531" s="84"/>
      <c r="D531" s="91">
        <f t="shared" ref="D531" si="160">D532+D533</f>
        <v>0</v>
      </c>
      <c r="E531" s="91"/>
    </row>
    <row r="532" spans="1:9" s="23" customFormat="1" hidden="1" x14ac:dyDescent="0.2">
      <c r="A532" s="97"/>
      <c r="B532" s="133" t="s">
        <v>50</v>
      </c>
      <c r="C532" s="133"/>
      <c r="D532" s="57"/>
      <c r="E532" s="55"/>
    </row>
    <row r="533" spans="1:9" s="23" customFormat="1" hidden="1" x14ac:dyDescent="0.2">
      <c r="A533" s="97"/>
      <c r="B533" s="133" t="s">
        <v>51</v>
      </c>
      <c r="C533" s="142"/>
      <c r="D533" s="57"/>
      <c r="E533" s="57"/>
    </row>
    <row r="534" spans="1:9" s="8" customFormat="1" hidden="1" x14ac:dyDescent="0.2">
      <c r="A534" s="87" t="s">
        <v>96</v>
      </c>
      <c r="B534" s="39"/>
      <c r="C534" s="39"/>
      <c r="D534" s="101">
        <f t="shared" ref="D534" si="161">D535+D536</f>
        <v>0</v>
      </c>
      <c r="E534" s="101"/>
    </row>
    <row r="535" spans="1:9" s="8" customFormat="1" hidden="1" x14ac:dyDescent="0.2">
      <c r="A535" s="87"/>
      <c r="B535" s="39" t="s">
        <v>54</v>
      </c>
      <c r="C535" s="39"/>
      <c r="D535" s="57"/>
      <c r="E535" s="57"/>
    </row>
    <row r="536" spans="1:9" s="8" customFormat="1" hidden="1" x14ac:dyDescent="0.2">
      <c r="A536" s="87"/>
      <c r="B536" s="141" t="s">
        <v>97</v>
      </c>
      <c r="C536" s="141"/>
      <c r="D536" s="57"/>
      <c r="E536" s="55"/>
    </row>
    <row r="537" spans="1:9" s="8" customFormat="1" x14ac:dyDescent="0.2">
      <c r="A537" s="122" t="s">
        <v>151</v>
      </c>
      <c r="B537" s="122"/>
      <c r="C537" s="122"/>
      <c r="D537" s="91">
        <f t="shared" ref="D537:E537" si="162">D538+D539+D540+D541</f>
        <v>7964579</v>
      </c>
      <c r="E537" s="91">
        <f t="shared" si="162"/>
        <v>7000000</v>
      </c>
    </row>
    <row r="538" spans="1:9" s="8" customFormat="1" x14ac:dyDescent="0.2">
      <c r="A538" s="87"/>
      <c r="B538" s="39" t="s">
        <v>58</v>
      </c>
      <c r="C538" s="90"/>
      <c r="D538" s="57">
        <v>7964579</v>
      </c>
      <c r="E538" s="57">
        <v>7000000</v>
      </c>
      <c r="I538" s="80"/>
    </row>
    <row r="539" spans="1:9" s="8" customFormat="1" ht="39" hidden="1" customHeight="1" x14ac:dyDescent="0.2">
      <c r="A539" s="87"/>
      <c r="B539" s="123" t="s">
        <v>59</v>
      </c>
      <c r="C539" s="123"/>
      <c r="D539" s="57"/>
      <c r="E539" s="55"/>
    </row>
    <row r="540" spans="1:9" s="8" customFormat="1" ht="18" hidden="1" customHeight="1" x14ac:dyDescent="0.2">
      <c r="A540" s="87"/>
      <c r="B540" s="123" t="s">
        <v>61</v>
      </c>
      <c r="C540" s="123"/>
      <c r="D540" s="57"/>
      <c r="E540" s="57"/>
    </row>
    <row r="541" spans="1:9" s="8" customFormat="1" ht="30.6" hidden="1" customHeight="1" x14ac:dyDescent="0.2">
      <c r="A541" s="87"/>
      <c r="B541" s="133" t="s">
        <v>71</v>
      </c>
      <c r="C541" s="142"/>
      <c r="D541" s="57"/>
      <c r="E541" s="55"/>
    </row>
    <row r="542" spans="1:9" s="43" customFormat="1" ht="18" x14ac:dyDescent="0.25">
      <c r="A542" s="120" t="s">
        <v>154</v>
      </c>
      <c r="B542" s="142"/>
      <c r="C542" s="142"/>
      <c r="D542" s="108">
        <f>D543</f>
        <v>6421</v>
      </c>
      <c r="E542" s="108">
        <f>E543</f>
        <v>0</v>
      </c>
    </row>
    <row r="543" spans="1:9" s="8" customFormat="1" ht="13.9" customHeight="1" x14ac:dyDescent="0.2">
      <c r="A543" s="12" t="s">
        <v>181</v>
      </c>
      <c r="B543" s="14"/>
      <c r="C543" s="14"/>
      <c r="D543" s="54">
        <f t="shared" ref="D543:E543" si="163">D544</f>
        <v>6421</v>
      </c>
      <c r="E543" s="54">
        <f t="shared" si="163"/>
        <v>0</v>
      </c>
    </row>
    <row r="544" spans="1:9" s="8" customFormat="1" x14ac:dyDescent="0.2">
      <c r="A544" s="125" t="s">
        <v>182</v>
      </c>
      <c r="B544" s="125"/>
      <c r="C544" s="125"/>
      <c r="D544" s="54">
        <f t="shared" ref="D544" si="164">D545+D549</f>
        <v>6421</v>
      </c>
      <c r="E544" s="54">
        <f t="shared" ref="E544" si="165">E545+E549</f>
        <v>0</v>
      </c>
    </row>
    <row r="545" spans="1:5" s="8" customFormat="1" x14ac:dyDescent="0.2">
      <c r="A545" s="125" t="s">
        <v>151</v>
      </c>
      <c r="B545" s="125"/>
      <c r="C545" s="125"/>
      <c r="D545" s="51">
        <f>D546</f>
        <v>6421</v>
      </c>
      <c r="E545" s="51">
        <f>E546</f>
        <v>0</v>
      </c>
    </row>
    <row r="546" spans="1:5" s="8" customFormat="1" x14ac:dyDescent="0.2">
      <c r="A546" s="12"/>
      <c r="B546" s="130" t="s">
        <v>70</v>
      </c>
      <c r="C546" s="130"/>
      <c r="D546" s="55">
        <v>6421</v>
      </c>
      <c r="E546" s="55">
        <v>0</v>
      </c>
    </row>
    <row r="547" spans="1:5" s="8" customFormat="1" ht="15.75" x14ac:dyDescent="0.2">
      <c r="A547" s="168" t="s">
        <v>187</v>
      </c>
      <c r="B547" s="169"/>
      <c r="C547" s="169"/>
      <c r="D547" s="85">
        <f>D548+D601</f>
        <v>7685000</v>
      </c>
      <c r="E547" s="85">
        <f>E548+E601</f>
        <v>7250000</v>
      </c>
    </row>
    <row r="548" spans="1:5" s="43" customFormat="1" ht="18" x14ac:dyDescent="0.25">
      <c r="A548" s="120" t="s">
        <v>149</v>
      </c>
      <c r="B548" s="142"/>
      <c r="C548" s="142"/>
      <c r="D548" s="86">
        <f>D560+D599</f>
        <v>7678579</v>
      </c>
      <c r="E548" s="86">
        <f>E560+E599</f>
        <v>7250000</v>
      </c>
    </row>
    <row r="549" spans="1:5" s="8" customFormat="1" ht="18.600000000000001" hidden="1" customHeight="1" x14ac:dyDescent="0.2">
      <c r="A549" s="87" t="s">
        <v>5</v>
      </c>
      <c r="B549" s="39"/>
      <c r="C549" s="88"/>
      <c r="D549" s="91">
        <f t="shared" ref="D549" si="166">D550+D558</f>
        <v>0</v>
      </c>
      <c r="E549" s="91"/>
    </row>
    <row r="550" spans="1:5" s="8" customFormat="1" ht="18.600000000000001" hidden="1" customHeight="1" x14ac:dyDescent="0.2">
      <c r="A550" s="87" t="s">
        <v>6</v>
      </c>
      <c r="B550" s="90"/>
      <c r="C550" s="88"/>
      <c r="D550" s="91">
        <f t="shared" ref="D550" si="167">D551+D553+D556+D557</f>
        <v>0</v>
      </c>
      <c r="E550" s="91"/>
    </row>
    <row r="551" spans="1:5" s="8" customFormat="1" ht="16.899999999999999" hidden="1" customHeight="1" x14ac:dyDescent="0.2">
      <c r="A551" s="92"/>
      <c r="B551" s="39" t="s">
        <v>7</v>
      </c>
      <c r="C551" s="90"/>
      <c r="D551" s="91">
        <f t="shared" ref="D551" si="168">D552</f>
        <v>0</v>
      </c>
      <c r="E551" s="91"/>
    </row>
    <row r="552" spans="1:5" s="21" customFormat="1" ht="18" hidden="1" customHeight="1" x14ac:dyDescent="0.2">
      <c r="A552" s="97"/>
      <c r="B552" s="37"/>
      <c r="C552" s="104" t="s">
        <v>8</v>
      </c>
      <c r="D552" s="55"/>
      <c r="E552" s="57"/>
    </row>
    <row r="553" spans="1:5" s="8" customFormat="1" ht="13.9" hidden="1" customHeight="1" x14ac:dyDescent="0.2">
      <c r="A553" s="92"/>
      <c r="B553" s="39" t="s">
        <v>9</v>
      </c>
      <c r="C553" s="90"/>
      <c r="D553" s="105">
        <f t="shared" ref="D553" si="169">D554+D555</f>
        <v>0</v>
      </c>
      <c r="E553" s="105"/>
    </row>
    <row r="554" spans="1:5" s="8" customFormat="1" ht="19.149999999999999" hidden="1" customHeight="1" x14ac:dyDescent="0.2">
      <c r="A554" s="92"/>
      <c r="B554" s="39"/>
      <c r="C554" s="90" t="s">
        <v>10</v>
      </c>
      <c r="D554" s="57"/>
      <c r="E554" s="57"/>
    </row>
    <row r="555" spans="1:5" s="23" customFormat="1" ht="26.25" hidden="1" customHeight="1" x14ac:dyDescent="0.25">
      <c r="A555" s="106"/>
      <c r="B555" s="37"/>
      <c r="C555" s="107" t="s">
        <v>11</v>
      </c>
      <c r="D555" s="55"/>
      <c r="E555" s="55"/>
    </row>
    <row r="556" spans="1:5" s="8" customFormat="1" ht="15.6" hidden="1" customHeight="1" x14ac:dyDescent="0.2">
      <c r="A556" s="87"/>
      <c r="B556" s="39" t="s">
        <v>12</v>
      </c>
      <c r="C556" s="90"/>
      <c r="D556" s="57"/>
      <c r="E556" s="57"/>
    </row>
    <row r="557" spans="1:5" s="8" customFormat="1" ht="15.6" hidden="1" customHeight="1" x14ac:dyDescent="0.2">
      <c r="A557" s="87"/>
      <c r="B557" s="39" t="s">
        <v>13</v>
      </c>
      <c r="C557" s="90"/>
      <c r="D557" s="57"/>
      <c r="E557" s="57"/>
    </row>
    <row r="558" spans="1:5" s="8" customFormat="1" ht="18.600000000000001" hidden="1" customHeight="1" x14ac:dyDescent="0.2">
      <c r="A558" s="87" t="s">
        <v>14</v>
      </c>
      <c r="B558" s="39"/>
      <c r="C558" s="90"/>
      <c r="D558" s="91">
        <f t="shared" ref="D558" si="170">D559</f>
        <v>0</v>
      </c>
      <c r="E558" s="91"/>
    </row>
    <row r="559" spans="1:5" s="8" customFormat="1" ht="14.25" hidden="1" customHeight="1" x14ac:dyDescent="0.2">
      <c r="A559" s="87"/>
      <c r="B559" s="39" t="s">
        <v>15</v>
      </c>
      <c r="C559" s="90"/>
      <c r="D559" s="57"/>
      <c r="E559" s="57"/>
    </row>
    <row r="560" spans="1:5" s="8" customFormat="1" x14ac:dyDescent="0.2">
      <c r="A560" s="122" t="s">
        <v>150</v>
      </c>
      <c r="B560" s="122"/>
      <c r="C560" s="122"/>
      <c r="D560" s="91">
        <f>D561+D585</f>
        <v>179000</v>
      </c>
      <c r="E560" s="91">
        <f>E561+E585</f>
        <v>250000</v>
      </c>
    </row>
    <row r="561" spans="1:5" s="8" customFormat="1" x14ac:dyDescent="0.2">
      <c r="A561" s="122" t="s">
        <v>145</v>
      </c>
      <c r="B561" s="122"/>
      <c r="C561" s="122"/>
      <c r="D561" s="91">
        <f t="shared" ref="D561:E561" si="171">SUM(D562:D575)</f>
        <v>115196</v>
      </c>
      <c r="E561" s="91">
        <f t="shared" si="171"/>
        <v>227688</v>
      </c>
    </row>
    <row r="562" spans="1:5" s="8" customFormat="1" ht="18.600000000000001" hidden="1" customHeight="1" x14ac:dyDescent="0.2">
      <c r="A562" s="92"/>
      <c r="B562" s="39" t="s">
        <v>16</v>
      </c>
      <c r="C562" s="90"/>
      <c r="D562" s="57"/>
      <c r="E562" s="57"/>
    </row>
    <row r="563" spans="1:5" s="8" customFormat="1" ht="18.600000000000001" hidden="1" customHeight="1" x14ac:dyDescent="0.2">
      <c r="A563" s="92"/>
      <c r="B563" s="39" t="s">
        <v>17</v>
      </c>
      <c r="C563" s="90"/>
      <c r="D563" s="57"/>
      <c r="E563" s="57"/>
    </row>
    <row r="564" spans="1:5" s="8" customFormat="1" ht="18" hidden="1" customHeight="1" x14ac:dyDescent="0.2">
      <c r="A564" s="92"/>
      <c r="B564" s="149" t="s">
        <v>18</v>
      </c>
      <c r="C564" s="149"/>
      <c r="D564" s="57"/>
      <c r="E564" s="57"/>
    </row>
    <row r="565" spans="1:5" s="8" customFormat="1" ht="18.600000000000001" hidden="1" customHeight="1" x14ac:dyDescent="0.2">
      <c r="A565" s="92"/>
      <c r="B565" s="39" t="s">
        <v>19</v>
      </c>
      <c r="C565" s="90"/>
      <c r="D565" s="57"/>
      <c r="E565" s="55"/>
    </row>
    <row r="566" spans="1:5" s="8" customFormat="1" ht="18.600000000000001" hidden="1" customHeight="1" x14ac:dyDescent="0.2">
      <c r="A566" s="94"/>
      <c r="B566" s="39" t="s">
        <v>20</v>
      </c>
      <c r="C566" s="90"/>
      <c r="D566" s="57"/>
      <c r="E566" s="57"/>
    </row>
    <row r="567" spans="1:5" s="8" customFormat="1" ht="32.25" hidden="1" customHeight="1" x14ac:dyDescent="0.2">
      <c r="A567" s="95"/>
      <c r="B567" s="133" t="s">
        <v>21</v>
      </c>
      <c r="C567" s="133"/>
      <c r="D567" s="57"/>
      <c r="E567" s="57"/>
    </row>
    <row r="568" spans="1:5" s="8" customFormat="1" hidden="1" x14ac:dyDescent="0.2">
      <c r="A568" s="95"/>
      <c r="B568" s="123" t="s">
        <v>22</v>
      </c>
      <c r="C568" s="123"/>
      <c r="D568" s="57"/>
      <c r="E568" s="57"/>
    </row>
    <row r="569" spans="1:5" s="8" customFormat="1" ht="27" hidden="1" customHeight="1" x14ac:dyDescent="0.2">
      <c r="A569" s="95"/>
      <c r="B569" s="133" t="s">
        <v>23</v>
      </c>
      <c r="C569" s="133"/>
      <c r="D569" s="57"/>
      <c r="E569" s="57"/>
    </row>
    <row r="570" spans="1:5" s="8" customFormat="1" hidden="1" x14ac:dyDescent="0.2">
      <c r="A570" s="95"/>
      <c r="B570" s="155" t="s">
        <v>24</v>
      </c>
      <c r="C570" s="155"/>
      <c r="D570" s="57"/>
      <c r="E570" s="57"/>
    </row>
    <row r="571" spans="1:5" s="8" customFormat="1" hidden="1" x14ac:dyDescent="0.2">
      <c r="A571" s="95"/>
      <c r="B571" s="133" t="s">
        <v>25</v>
      </c>
      <c r="C571" s="133"/>
      <c r="D571" s="57"/>
      <c r="E571" s="57"/>
    </row>
    <row r="572" spans="1:5" s="8" customFormat="1" hidden="1" x14ac:dyDescent="0.2">
      <c r="A572" s="95"/>
      <c r="B572" s="123" t="s">
        <v>26</v>
      </c>
      <c r="C572" s="123"/>
      <c r="D572" s="57"/>
      <c r="E572" s="57"/>
    </row>
    <row r="573" spans="1:5" s="8" customFormat="1" hidden="1" x14ac:dyDescent="0.2">
      <c r="A573" s="95"/>
      <c r="B573" s="123" t="s">
        <v>27</v>
      </c>
      <c r="C573" s="123"/>
      <c r="D573" s="57"/>
      <c r="E573" s="57"/>
    </row>
    <row r="574" spans="1:5" s="8" customFormat="1" hidden="1" x14ac:dyDescent="0.2">
      <c r="A574" s="95"/>
      <c r="B574" s="39" t="s">
        <v>28</v>
      </c>
      <c r="C574" s="90"/>
      <c r="D574" s="57"/>
      <c r="E574" s="57"/>
    </row>
    <row r="575" spans="1:5" s="8" customFormat="1" ht="18.600000000000001" customHeight="1" x14ac:dyDescent="0.2">
      <c r="A575" s="94"/>
      <c r="B575" s="39" t="s">
        <v>29</v>
      </c>
      <c r="C575" s="90"/>
      <c r="D575" s="57">
        <v>115196</v>
      </c>
      <c r="E575" s="57">
        <v>227688</v>
      </c>
    </row>
    <row r="576" spans="1:5" s="8" customFormat="1" ht="15" hidden="1" customHeight="1" x14ac:dyDescent="0.2">
      <c r="A576" s="92" t="s">
        <v>30</v>
      </c>
      <c r="B576" s="90"/>
      <c r="C576" s="96"/>
      <c r="D576" s="91">
        <f t="shared" ref="D576" si="172">D577</f>
        <v>0</v>
      </c>
      <c r="E576" s="91"/>
    </row>
    <row r="577" spans="1:5" s="8" customFormat="1" ht="14.45" hidden="1" customHeight="1" x14ac:dyDescent="0.2">
      <c r="A577" s="94"/>
      <c r="B577" s="39" t="s">
        <v>31</v>
      </c>
      <c r="C577" s="90"/>
      <c r="D577" s="57"/>
      <c r="E577" s="55"/>
    </row>
    <row r="578" spans="1:5" s="8" customFormat="1" ht="18.600000000000001" hidden="1" customHeight="1" x14ac:dyDescent="0.2">
      <c r="A578" s="92" t="s">
        <v>32</v>
      </c>
      <c r="B578" s="90"/>
      <c r="C578" s="39"/>
      <c r="D578" s="91">
        <f t="shared" ref="D578" si="173">D579</f>
        <v>0</v>
      </c>
      <c r="E578" s="91"/>
    </row>
    <row r="579" spans="1:5" s="8" customFormat="1" ht="16.5" hidden="1" customHeight="1" x14ac:dyDescent="0.2">
      <c r="A579" s="92"/>
      <c r="B579" s="39" t="s">
        <v>33</v>
      </c>
      <c r="C579" s="90"/>
      <c r="D579" s="57"/>
      <c r="E579" s="55"/>
    </row>
    <row r="580" spans="1:5" s="8" customFormat="1" ht="12.6" hidden="1" customHeight="1" x14ac:dyDescent="0.2">
      <c r="A580" s="92" t="s">
        <v>90</v>
      </c>
      <c r="B580" s="90"/>
      <c r="C580" s="39"/>
      <c r="D580" s="91">
        <f t="shared" ref="D580" si="174">D581+D582+D584</f>
        <v>0</v>
      </c>
      <c r="E580" s="91"/>
    </row>
    <row r="581" spans="1:5" s="8" customFormat="1" hidden="1" x14ac:dyDescent="0.2">
      <c r="A581" s="92"/>
      <c r="B581" s="90" t="s">
        <v>34</v>
      </c>
      <c r="C581" s="39"/>
      <c r="D581" s="57"/>
      <c r="E581" s="55"/>
    </row>
    <row r="582" spans="1:5" s="24" customFormat="1" ht="12.75" hidden="1" x14ac:dyDescent="0.25">
      <c r="A582" s="97"/>
      <c r="B582" s="156" t="s">
        <v>91</v>
      </c>
      <c r="C582" s="142"/>
      <c r="D582" s="91">
        <f t="shared" ref="D582" si="175">D583</f>
        <v>0</v>
      </c>
      <c r="E582" s="91"/>
    </row>
    <row r="583" spans="1:5" s="24" customFormat="1" ht="33" hidden="1" customHeight="1" x14ac:dyDescent="0.2">
      <c r="A583" s="97"/>
      <c r="B583" s="98"/>
      <c r="C583" s="98" t="s">
        <v>36</v>
      </c>
      <c r="D583" s="57"/>
      <c r="E583" s="55"/>
    </row>
    <row r="584" spans="1:5" s="8" customFormat="1" ht="15" hidden="1" customHeight="1" x14ac:dyDescent="0.2">
      <c r="A584" s="92"/>
      <c r="B584" s="39" t="s">
        <v>37</v>
      </c>
      <c r="C584" s="90"/>
      <c r="D584" s="57"/>
      <c r="E584" s="57"/>
    </row>
    <row r="585" spans="1:5" s="8" customFormat="1" x14ac:dyDescent="0.2">
      <c r="A585" s="122" t="s">
        <v>147</v>
      </c>
      <c r="B585" s="122"/>
      <c r="C585" s="122"/>
      <c r="D585" s="91">
        <f t="shared" ref="D585:E585" si="176">D587+D588+D586</f>
        <v>63804</v>
      </c>
      <c r="E585" s="91">
        <f t="shared" si="176"/>
        <v>22312</v>
      </c>
    </row>
    <row r="586" spans="1:5" s="8" customFormat="1" ht="18.600000000000001" customHeight="1" x14ac:dyDescent="0.2">
      <c r="A586" s="87"/>
      <c r="B586" s="39" t="s">
        <v>38</v>
      </c>
      <c r="C586" s="90"/>
      <c r="D586" s="57">
        <v>63804</v>
      </c>
      <c r="E586" s="55">
        <v>22312</v>
      </c>
    </row>
    <row r="587" spans="1:5" s="8" customFormat="1" ht="30.6" hidden="1" customHeight="1" x14ac:dyDescent="0.2">
      <c r="A587" s="87"/>
      <c r="B587" s="123" t="s">
        <v>93</v>
      </c>
      <c r="C587" s="123"/>
      <c r="D587" s="57"/>
      <c r="E587" s="57"/>
    </row>
    <row r="588" spans="1:5" s="8" customFormat="1" ht="18.600000000000001" hidden="1" customHeight="1" x14ac:dyDescent="0.2">
      <c r="A588" s="87"/>
      <c r="B588" s="39" t="s">
        <v>40</v>
      </c>
      <c r="C588" s="90"/>
      <c r="D588" s="57"/>
      <c r="E588" s="57"/>
    </row>
    <row r="589" spans="1:5" s="21" customFormat="1" ht="13.9" hidden="1" customHeight="1" x14ac:dyDescent="0.25">
      <c r="A589" s="97" t="s">
        <v>45</v>
      </c>
      <c r="B589" s="99"/>
      <c r="C589" s="100"/>
      <c r="D589" s="101">
        <f t="shared" ref="D589" si="177">D590+D593</f>
        <v>0</v>
      </c>
      <c r="E589" s="101"/>
    </row>
    <row r="590" spans="1:5" s="23" customFormat="1" ht="22.15" hidden="1" customHeight="1" x14ac:dyDescent="0.25">
      <c r="A590" s="124" t="s">
        <v>94</v>
      </c>
      <c r="B590" s="124"/>
      <c r="C590" s="124"/>
      <c r="D590" s="101">
        <f t="shared" ref="D590:D591" si="178">D591</f>
        <v>0</v>
      </c>
      <c r="E590" s="101"/>
    </row>
    <row r="591" spans="1:5" s="23" customFormat="1" ht="30.75" hidden="1" customHeight="1" x14ac:dyDescent="0.25">
      <c r="A591" s="102"/>
      <c r="B591" s="154" t="s">
        <v>95</v>
      </c>
      <c r="C591" s="154"/>
      <c r="D591" s="101">
        <f t="shared" si="178"/>
        <v>0</v>
      </c>
      <c r="E591" s="101"/>
    </row>
    <row r="592" spans="1:5" s="23" customFormat="1" ht="30.75" hidden="1" customHeight="1" x14ac:dyDescent="0.2">
      <c r="A592" s="102"/>
      <c r="B592" s="103"/>
      <c r="C592" s="84" t="s">
        <v>46</v>
      </c>
      <c r="D592" s="57"/>
      <c r="E592" s="57"/>
    </row>
    <row r="593" spans="1:9" s="21" customFormat="1" ht="18" hidden="1" customHeight="1" x14ac:dyDescent="0.25">
      <c r="A593" s="97" t="s">
        <v>49</v>
      </c>
      <c r="B593" s="84"/>
      <c r="C593" s="84"/>
      <c r="D593" s="91">
        <f t="shared" ref="D593" si="179">D594+D595</f>
        <v>0</v>
      </c>
      <c r="E593" s="91"/>
    </row>
    <row r="594" spans="1:9" s="23" customFormat="1" ht="29.25" hidden="1" customHeight="1" x14ac:dyDescent="0.2">
      <c r="A594" s="97"/>
      <c r="B594" s="133" t="s">
        <v>50</v>
      </c>
      <c r="C594" s="133"/>
      <c r="D594" s="57"/>
      <c r="E594" s="55"/>
    </row>
    <row r="595" spans="1:9" s="23" customFormat="1" ht="23.45" hidden="1" customHeight="1" x14ac:dyDescent="0.2">
      <c r="A595" s="97"/>
      <c r="B595" s="133" t="s">
        <v>51</v>
      </c>
      <c r="C595" s="142"/>
      <c r="D595" s="57"/>
      <c r="E595" s="57"/>
    </row>
    <row r="596" spans="1:9" s="8" customFormat="1" ht="18.600000000000001" hidden="1" customHeight="1" x14ac:dyDescent="0.2">
      <c r="A596" s="87" t="s">
        <v>96</v>
      </c>
      <c r="B596" s="39"/>
      <c r="C596" s="39"/>
      <c r="D596" s="101">
        <f t="shared" ref="D596" si="180">D597+D598</f>
        <v>0</v>
      </c>
      <c r="E596" s="101"/>
    </row>
    <row r="597" spans="1:9" s="8" customFormat="1" ht="18.600000000000001" hidden="1" customHeight="1" x14ac:dyDescent="0.2">
      <c r="A597" s="87"/>
      <c r="B597" s="39" t="s">
        <v>54</v>
      </c>
      <c r="C597" s="39"/>
      <c r="D597" s="57"/>
      <c r="E597" s="57"/>
    </row>
    <row r="598" spans="1:9" s="8" customFormat="1" ht="45.6" hidden="1" customHeight="1" x14ac:dyDescent="0.2">
      <c r="A598" s="87"/>
      <c r="B598" s="141" t="s">
        <v>97</v>
      </c>
      <c r="C598" s="141"/>
      <c r="D598" s="57"/>
      <c r="E598" s="55"/>
    </row>
    <row r="599" spans="1:9" s="8" customFormat="1" x14ac:dyDescent="0.2">
      <c r="A599" s="122" t="s">
        <v>151</v>
      </c>
      <c r="B599" s="122"/>
      <c r="C599" s="122"/>
      <c r="D599" s="91">
        <f>D600</f>
        <v>7499579</v>
      </c>
      <c r="E599" s="91">
        <f>E600</f>
        <v>7000000</v>
      </c>
    </row>
    <row r="600" spans="1:9" s="8" customFormat="1" x14ac:dyDescent="0.2">
      <c r="A600" s="87"/>
      <c r="B600" s="39" t="s">
        <v>58</v>
      </c>
      <c r="C600" s="90"/>
      <c r="D600" s="57">
        <v>7499579</v>
      </c>
      <c r="E600" s="57">
        <v>7000000</v>
      </c>
      <c r="I600" s="80"/>
    </row>
    <row r="601" spans="1:9" s="43" customFormat="1" ht="18" x14ac:dyDescent="0.25">
      <c r="A601" s="120" t="s">
        <v>154</v>
      </c>
      <c r="B601" s="142"/>
      <c r="C601" s="142"/>
      <c r="D601" s="108">
        <f t="shared" ref="D601:E601" si="181">D602+D610+D614+D619+D637+D699</f>
        <v>6421</v>
      </c>
      <c r="E601" s="108">
        <f t="shared" si="181"/>
        <v>0</v>
      </c>
    </row>
    <row r="602" spans="1:9" s="8" customFormat="1" ht="13.9" hidden="1" customHeight="1" x14ac:dyDescent="0.2">
      <c r="A602" s="9" t="s">
        <v>99</v>
      </c>
      <c r="B602" s="10"/>
      <c r="C602" s="11"/>
      <c r="D602" s="51">
        <f t="shared" ref="D602:E603" si="182">D603</f>
        <v>0</v>
      </c>
      <c r="E602" s="51">
        <f t="shared" si="182"/>
        <v>0</v>
      </c>
    </row>
    <row r="603" spans="1:9" s="8" customFormat="1" ht="14.45" hidden="1" customHeight="1" x14ac:dyDescent="0.2">
      <c r="A603" s="12" t="s">
        <v>100</v>
      </c>
      <c r="B603" s="16"/>
      <c r="C603" s="14"/>
      <c r="D603" s="51">
        <f t="shared" si="182"/>
        <v>0</v>
      </c>
      <c r="E603" s="51">
        <f t="shared" si="182"/>
        <v>0</v>
      </c>
    </row>
    <row r="604" spans="1:9" s="8" customFormat="1" ht="18.600000000000001" hidden="1" customHeight="1" x14ac:dyDescent="0.2">
      <c r="A604" s="12" t="s">
        <v>101</v>
      </c>
      <c r="B604" s="14"/>
      <c r="C604" s="14"/>
      <c r="D604" s="51">
        <f t="shared" ref="D604:E604" si="183">D605+D608</f>
        <v>0</v>
      </c>
      <c r="E604" s="51">
        <f t="shared" si="183"/>
        <v>0</v>
      </c>
    </row>
    <row r="605" spans="1:9" s="8" customFormat="1" hidden="1" x14ac:dyDescent="0.2">
      <c r="A605" s="18" t="s">
        <v>102</v>
      </c>
      <c r="B605" s="15"/>
      <c r="C605" s="14"/>
      <c r="D605" s="51">
        <f t="shared" ref="D605:E606" si="184">D606</f>
        <v>0</v>
      </c>
      <c r="E605" s="51">
        <f t="shared" si="184"/>
        <v>0</v>
      </c>
    </row>
    <row r="606" spans="1:9" s="24" customFormat="1" ht="27.6" hidden="1" customHeight="1" x14ac:dyDescent="0.25">
      <c r="A606" s="19"/>
      <c r="B606" s="150" t="s">
        <v>103</v>
      </c>
      <c r="C606" s="151"/>
      <c r="D606" s="54">
        <f t="shared" si="184"/>
        <v>0</v>
      </c>
      <c r="E606" s="54">
        <f t="shared" si="184"/>
        <v>0</v>
      </c>
    </row>
    <row r="607" spans="1:9" s="24" customFormat="1" ht="27" hidden="1" customHeight="1" x14ac:dyDescent="0.25">
      <c r="A607" s="19"/>
      <c r="B607" s="25"/>
      <c r="C607" s="25" t="s">
        <v>35</v>
      </c>
      <c r="D607" s="53"/>
      <c r="E607" s="53"/>
    </row>
    <row r="608" spans="1:9" s="8" customFormat="1" ht="18.600000000000001" hidden="1" customHeight="1" x14ac:dyDescent="0.2">
      <c r="A608" s="12" t="s">
        <v>104</v>
      </c>
      <c r="B608" s="13"/>
      <c r="C608" s="13"/>
      <c r="D608" s="51">
        <f t="shared" ref="D608:E608" si="185">D609</f>
        <v>0</v>
      </c>
      <c r="E608" s="51">
        <f t="shared" si="185"/>
        <v>0</v>
      </c>
    </row>
    <row r="609" spans="1:5" s="8" customFormat="1" ht="16.149999999999999" hidden="1" customHeight="1" x14ac:dyDescent="0.2">
      <c r="A609" s="14"/>
      <c r="B609" s="14" t="s">
        <v>39</v>
      </c>
      <c r="C609" s="14"/>
      <c r="D609" s="52"/>
      <c r="E609" s="52"/>
    </row>
    <row r="610" spans="1:5" s="8" customFormat="1" ht="18.600000000000001" hidden="1" customHeight="1" x14ac:dyDescent="0.2">
      <c r="A610" s="18" t="s">
        <v>41</v>
      </c>
      <c r="B610" s="26"/>
      <c r="C610" s="27"/>
      <c r="D610" s="51">
        <f t="shared" ref="D610:E610" si="186">D611</f>
        <v>0</v>
      </c>
      <c r="E610" s="51">
        <f t="shared" si="186"/>
        <v>0</v>
      </c>
    </row>
    <row r="611" spans="1:5" s="8" customFormat="1" ht="18.600000000000001" hidden="1" customHeight="1" x14ac:dyDescent="0.2">
      <c r="A611" s="18" t="s">
        <v>42</v>
      </c>
      <c r="B611" s="15"/>
      <c r="C611" s="14"/>
      <c r="D611" s="51">
        <f t="shared" ref="D611:E611" si="187">D612+D613</f>
        <v>0</v>
      </c>
      <c r="E611" s="51">
        <f t="shared" si="187"/>
        <v>0</v>
      </c>
    </row>
    <row r="612" spans="1:5" s="8" customFormat="1" ht="18.600000000000001" hidden="1" customHeight="1" x14ac:dyDescent="0.2">
      <c r="A612" s="18"/>
      <c r="B612" s="14" t="s">
        <v>43</v>
      </c>
      <c r="C612" s="15"/>
      <c r="D612" s="52"/>
      <c r="E612" s="52"/>
    </row>
    <row r="613" spans="1:5" s="8" customFormat="1" ht="18.600000000000001" hidden="1" customHeight="1" x14ac:dyDescent="0.2">
      <c r="A613" s="18"/>
      <c r="B613" s="14" t="s">
        <v>44</v>
      </c>
      <c r="C613" s="15"/>
      <c r="D613" s="52"/>
      <c r="E613" s="52"/>
    </row>
    <row r="614" spans="1:5" s="23" customFormat="1" ht="18" hidden="1" customHeight="1" x14ac:dyDescent="0.25">
      <c r="A614" s="19" t="s">
        <v>105</v>
      </c>
      <c r="B614" s="28"/>
      <c r="C614" s="29"/>
      <c r="D614" s="54">
        <f t="shared" ref="D614:E614" si="188">D615</f>
        <v>0</v>
      </c>
      <c r="E614" s="54">
        <f t="shared" si="188"/>
        <v>0</v>
      </c>
    </row>
    <row r="615" spans="1:5" s="23" customFormat="1" ht="26.25" hidden="1" customHeight="1" x14ac:dyDescent="0.25">
      <c r="A615" s="152" t="s">
        <v>106</v>
      </c>
      <c r="B615" s="152"/>
      <c r="C615" s="152"/>
      <c r="D615" s="54">
        <f t="shared" ref="D615:E615" si="189">D616+D618</f>
        <v>0</v>
      </c>
      <c r="E615" s="54">
        <f t="shared" si="189"/>
        <v>0</v>
      </c>
    </row>
    <row r="616" spans="1:5" s="23" customFormat="1" ht="30.75" hidden="1" customHeight="1" x14ac:dyDescent="0.25">
      <c r="A616" s="30"/>
      <c r="B616" s="153" t="s">
        <v>107</v>
      </c>
      <c r="C616" s="153"/>
      <c r="D616" s="54">
        <f t="shared" ref="D616:E616" si="190">D617</f>
        <v>0</v>
      </c>
      <c r="E616" s="54">
        <f t="shared" si="190"/>
        <v>0</v>
      </c>
    </row>
    <row r="617" spans="1:5" s="23" customFormat="1" ht="30.75" hidden="1" customHeight="1" x14ac:dyDescent="0.25">
      <c r="A617" s="30"/>
      <c r="B617" s="31"/>
      <c r="C617" s="32" t="s">
        <v>47</v>
      </c>
      <c r="D617" s="55"/>
      <c r="E617" s="55"/>
    </row>
    <row r="618" spans="1:5" s="23" customFormat="1" ht="18" hidden="1" customHeight="1" x14ac:dyDescent="0.25">
      <c r="A618" s="19"/>
      <c r="B618" s="131" t="s">
        <v>48</v>
      </c>
      <c r="C618" s="131"/>
      <c r="D618" s="55"/>
      <c r="E618" s="55"/>
    </row>
    <row r="619" spans="1:5" s="8" customFormat="1" ht="13.9" customHeight="1" x14ac:dyDescent="0.2">
      <c r="A619" s="12" t="s">
        <v>181</v>
      </c>
      <c r="B619" s="14"/>
      <c r="C619" s="14"/>
      <c r="D619" s="54">
        <f t="shared" ref="D619:E619" si="191">D620</f>
        <v>6421</v>
      </c>
      <c r="E619" s="54">
        <f t="shared" si="191"/>
        <v>0</v>
      </c>
    </row>
    <row r="620" spans="1:5" s="8" customFormat="1" x14ac:dyDescent="0.2">
      <c r="A620" s="125" t="s">
        <v>182</v>
      </c>
      <c r="B620" s="125"/>
      <c r="C620" s="125"/>
      <c r="D620" s="54">
        <f t="shared" ref="D620:E620" si="192">D621+D625</f>
        <v>6421</v>
      </c>
      <c r="E620" s="54">
        <f t="shared" si="192"/>
        <v>0</v>
      </c>
    </row>
    <row r="621" spans="1:5" s="8" customFormat="1" ht="18.600000000000001" hidden="1" customHeight="1" x14ac:dyDescent="0.2">
      <c r="A621" s="12" t="s">
        <v>108</v>
      </c>
      <c r="B621" s="14"/>
      <c r="C621" s="14"/>
      <c r="D621" s="54">
        <f t="shared" ref="D621:E621" si="193">D622+D623+D624</f>
        <v>0</v>
      </c>
      <c r="E621" s="54">
        <f t="shared" si="193"/>
        <v>0</v>
      </c>
    </row>
    <row r="622" spans="1:5" s="8" customFormat="1" ht="42" hidden="1" customHeight="1" x14ac:dyDescent="0.2">
      <c r="A622" s="12"/>
      <c r="B622" s="126" t="s">
        <v>55</v>
      </c>
      <c r="C622" s="126"/>
      <c r="D622" s="55"/>
      <c r="E622" s="55"/>
    </row>
    <row r="623" spans="1:5" s="21" customFormat="1" ht="15" hidden="1" customHeight="1" x14ac:dyDescent="0.2">
      <c r="A623" s="22"/>
      <c r="B623" s="139" t="s">
        <v>56</v>
      </c>
      <c r="C623" s="139"/>
      <c r="D623" s="55"/>
      <c r="E623" s="55"/>
    </row>
    <row r="624" spans="1:5" s="21" customFormat="1" ht="65.45" hidden="1" customHeight="1" x14ac:dyDescent="0.25">
      <c r="A624" s="22"/>
      <c r="B624" s="140" t="s">
        <v>57</v>
      </c>
      <c r="C624" s="129"/>
      <c r="D624" s="55"/>
      <c r="E624" s="55"/>
    </row>
    <row r="625" spans="1:5" s="8" customFormat="1" x14ac:dyDescent="0.2">
      <c r="A625" s="125" t="s">
        <v>151</v>
      </c>
      <c r="B625" s="125"/>
      <c r="C625" s="125"/>
      <c r="D625" s="51">
        <f t="shared" ref="D625:E625" si="194">D626+D627+D631+D635+D636</f>
        <v>6421</v>
      </c>
      <c r="E625" s="51">
        <f t="shared" si="194"/>
        <v>0</v>
      </c>
    </row>
    <row r="626" spans="1:5" s="8" customFormat="1" ht="32.450000000000003" hidden="1" customHeight="1" x14ac:dyDescent="0.2">
      <c r="A626" s="12"/>
      <c r="B626" s="130" t="s">
        <v>60</v>
      </c>
      <c r="C626" s="130"/>
      <c r="D626" s="52"/>
      <c r="E626" s="52"/>
    </row>
    <row r="627" spans="1:5" s="8" customFormat="1" ht="30.75" hidden="1" customHeight="1" x14ac:dyDescent="0.2">
      <c r="A627" s="12"/>
      <c r="B627" s="130" t="s">
        <v>62</v>
      </c>
      <c r="C627" s="130"/>
      <c r="D627" s="51">
        <f t="shared" ref="D627:E627" si="195">D628+D629+D630</f>
        <v>0</v>
      </c>
      <c r="E627" s="51">
        <f t="shared" si="195"/>
        <v>0</v>
      </c>
    </row>
    <row r="628" spans="1:5" s="8" customFormat="1" ht="48" hidden="1" customHeight="1" x14ac:dyDescent="0.2">
      <c r="A628" s="12"/>
      <c r="B628" s="33"/>
      <c r="C628" s="17" t="s">
        <v>63</v>
      </c>
      <c r="D628" s="55"/>
      <c r="E628" s="55"/>
    </row>
    <row r="629" spans="1:5" s="8" customFormat="1" ht="28.5" hidden="1" customHeight="1" x14ac:dyDescent="0.2">
      <c r="A629" s="12"/>
      <c r="B629" s="33"/>
      <c r="C629" s="17" t="s">
        <v>64</v>
      </c>
      <c r="D629" s="55"/>
      <c r="E629" s="55"/>
    </row>
    <row r="630" spans="1:5" s="8" customFormat="1" ht="31.15" hidden="1" customHeight="1" x14ac:dyDescent="0.2">
      <c r="A630" s="12"/>
      <c r="B630" s="33"/>
      <c r="C630" s="17" t="s">
        <v>65</v>
      </c>
      <c r="D630" s="55"/>
      <c r="E630" s="55"/>
    </row>
    <row r="631" spans="1:5" s="8" customFormat="1" ht="44.25" hidden="1" customHeight="1" x14ac:dyDescent="0.2">
      <c r="A631" s="12"/>
      <c r="B631" s="130" t="s">
        <v>66</v>
      </c>
      <c r="C631" s="130"/>
      <c r="D631" s="51">
        <f t="shared" ref="D631:E631" si="196">D632+D633+D634</f>
        <v>0</v>
      </c>
      <c r="E631" s="51">
        <f t="shared" si="196"/>
        <v>0</v>
      </c>
    </row>
    <row r="632" spans="1:5" s="8" customFormat="1" ht="45" hidden="1" customHeight="1" x14ac:dyDescent="0.2">
      <c r="A632" s="12"/>
      <c r="B632" s="33"/>
      <c r="C632" s="17" t="s">
        <v>67</v>
      </c>
      <c r="D632" s="55"/>
      <c r="E632" s="55"/>
    </row>
    <row r="633" spans="1:5" s="8" customFormat="1" ht="43.15" hidden="1" customHeight="1" x14ac:dyDescent="0.2">
      <c r="A633" s="12"/>
      <c r="B633" s="33"/>
      <c r="C633" s="17" t="s">
        <v>68</v>
      </c>
      <c r="D633" s="55"/>
      <c r="E633" s="55"/>
    </row>
    <row r="634" spans="1:5" s="8" customFormat="1" ht="30.75" hidden="1" customHeight="1" x14ac:dyDescent="0.2">
      <c r="A634" s="12"/>
      <c r="B634" s="33"/>
      <c r="C634" s="17" t="s">
        <v>69</v>
      </c>
      <c r="D634" s="55"/>
      <c r="E634" s="55"/>
    </row>
    <row r="635" spans="1:5" s="8" customFormat="1" x14ac:dyDescent="0.2">
      <c r="A635" s="12"/>
      <c r="B635" s="130" t="s">
        <v>70</v>
      </c>
      <c r="C635" s="130"/>
      <c r="D635" s="55">
        <v>6421</v>
      </c>
      <c r="E635" s="55">
        <v>0</v>
      </c>
    </row>
    <row r="636" spans="1:5" s="8" customFormat="1" ht="31.5" hidden="1" customHeight="1" x14ac:dyDescent="0.2">
      <c r="A636" s="12"/>
      <c r="B636" s="131" t="s">
        <v>110</v>
      </c>
      <c r="C636" s="132"/>
      <c r="D636" s="55"/>
      <c r="E636" s="55"/>
    </row>
    <row r="637" spans="1:5" s="8" customFormat="1" ht="42" hidden="1" customHeight="1" x14ac:dyDescent="0.2">
      <c r="A637" s="128" t="s">
        <v>111</v>
      </c>
      <c r="B637" s="128"/>
      <c r="C637" s="128"/>
      <c r="D637" s="54">
        <f t="shared" ref="D637:E637" si="197">D638+D641+D644+D647+D652+D655+D660+D665+D670+D675+D680+D685+D689+D694</f>
        <v>0</v>
      </c>
      <c r="E637" s="54">
        <f t="shared" si="197"/>
        <v>0</v>
      </c>
    </row>
    <row r="638" spans="1:5" s="8" customFormat="1" ht="19.5" hidden="1" customHeight="1" x14ac:dyDescent="0.2">
      <c r="A638" s="34"/>
      <c r="B638" s="130" t="s">
        <v>112</v>
      </c>
      <c r="C638" s="130"/>
      <c r="D638" s="54">
        <f>D639+D640</f>
        <v>0</v>
      </c>
      <c r="E638" s="54">
        <f t="shared" ref="E638" si="198">E639+E640</f>
        <v>0</v>
      </c>
    </row>
    <row r="639" spans="1:5" s="8" customFormat="1" ht="18.600000000000001" hidden="1" customHeight="1" x14ac:dyDescent="0.2">
      <c r="A639" s="34"/>
      <c r="B639" s="33"/>
      <c r="C639" s="14" t="s">
        <v>72</v>
      </c>
      <c r="D639" s="56"/>
      <c r="E639" s="57"/>
    </row>
    <row r="640" spans="1:5" s="38" customFormat="1" ht="18.600000000000001" hidden="1" customHeight="1" x14ac:dyDescent="0.2">
      <c r="A640" s="35"/>
      <c r="B640" s="36"/>
      <c r="C640" s="37" t="s">
        <v>73</v>
      </c>
      <c r="D640" s="56"/>
      <c r="E640" s="56"/>
    </row>
    <row r="641" spans="1:5" s="38" customFormat="1" ht="29.25" hidden="1" customHeight="1" x14ac:dyDescent="0.2">
      <c r="A641" s="35"/>
      <c r="B641" s="133" t="s">
        <v>113</v>
      </c>
      <c r="C641" s="133"/>
      <c r="D641" s="54">
        <f>D642+D643</f>
        <v>0</v>
      </c>
      <c r="E641" s="54">
        <f t="shared" ref="E641" si="199">E642+E643</f>
        <v>0</v>
      </c>
    </row>
    <row r="642" spans="1:5" s="38" customFormat="1" ht="18.600000000000001" hidden="1" customHeight="1" x14ac:dyDescent="0.2">
      <c r="A642" s="35"/>
      <c r="B642" s="36"/>
      <c r="C642" s="39" t="s">
        <v>72</v>
      </c>
      <c r="D642" s="56"/>
      <c r="E642" s="57"/>
    </row>
    <row r="643" spans="1:5" s="38" customFormat="1" ht="18.600000000000001" hidden="1" customHeight="1" x14ac:dyDescent="0.2">
      <c r="A643" s="35"/>
      <c r="B643" s="36"/>
      <c r="C643" s="37" t="s">
        <v>73</v>
      </c>
      <c r="D643" s="56"/>
      <c r="E643" s="56"/>
    </row>
    <row r="644" spans="1:5" s="38" customFormat="1" ht="33" hidden="1" customHeight="1" x14ac:dyDescent="0.2">
      <c r="A644" s="35"/>
      <c r="B644" s="123" t="s">
        <v>114</v>
      </c>
      <c r="C644" s="123"/>
      <c r="D644" s="54">
        <f>D645+D646</f>
        <v>0</v>
      </c>
      <c r="E644" s="54">
        <f t="shared" ref="E644" si="200">E645+E646</f>
        <v>0</v>
      </c>
    </row>
    <row r="645" spans="1:5" s="38" customFormat="1" ht="18.600000000000001" hidden="1" customHeight="1" x14ac:dyDescent="0.2">
      <c r="A645" s="35"/>
      <c r="B645" s="36"/>
      <c r="C645" s="39" t="s">
        <v>72</v>
      </c>
      <c r="D645" s="56"/>
      <c r="E645" s="57"/>
    </row>
    <row r="646" spans="1:5" s="38" customFormat="1" ht="18.600000000000001" hidden="1" customHeight="1" x14ac:dyDescent="0.2">
      <c r="A646" s="35"/>
      <c r="B646" s="36"/>
      <c r="C646" s="37" t="s">
        <v>73</v>
      </c>
      <c r="D646" s="56"/>
      <c r="E646" s="56"/>
    </row>
    <row r="647" spans="1:5" s="8" customFormat="1" ht="30" hidden="1" customHeight="1" x14ac:dyDescent="0.2">
      <c r="A647" s="34"/>
      <c r="B647" s="130" t="s">
        <v>115</v>
      </c>
      <c r="C647" s="130"/>
      <c r="D647" s="54">
        <f t="shared" ref="D647:E647" si="201">D648+D649+D650+D651</f>
        <v>0</v>
      </c>
      <c r="E647" s="54">
        <f t="shared" si="201"/>
        <v>0</v>
      </c>
    </row>
    <row r="648" spans="1:5" s="8" customFormat="1" ht="18.600000000000001" hidden="1" customHeight="1" x14ac:dyDescent="0.2">
      <c r="A648" s="34"/>
      <c r="B648" s="33"/>
      <c r="C648" s="14" t="s">
        <v>74</v>
      </c>
      <c r="D648" s="56"/>
      <c r="E648" s="57"/>
    </row>
    <row r="649" spans="1:5" s="8" customFormat="1" ht="18.600000000000001" hidden="1" customHeight="1" x14ac:dyDescent="0.2">
      <c r="A649" s="34"/>
      <c r="B649" s="33"/>
      <c r="C649" s="14" t="s">
        <v>72</v>
      </c>
      <c r="D649" s="56"/>
      <c r="E649" s="56"/>
    </row>
    <row r="650" spans="1:5" s="8" customFormat="1" ht="18.600000000000001" hidden="1" customHeight="1" x14ac:dyDescent="0.2">
      <c r="A650" s="34"/>
      <c r="B650" s="33"/>
      <c r="C650" s="14" t="s">
        <v>75</v>
      </c>
      <c r="D650" s="56"/>
      <c r="E650" s="57"/>
    </row>
    <row r="651" spans="1:5" s="8" customFormat="1" ht="18.600000000000001" hidden="1" customHeight="1" x14ac:dyDescent="0.2">
      <c r="A651" s="34"/>
      <c r="B651" s="33"/>
      <c r="C651" s="20" t="s">
        <v>73</v>
      </c>
      <c r="D651" s="56"/>
      <c r="E651" s="56"/>
    </row>
    <row r="652" spans="1:5" s="8" customFormat="1" ht="18.75" hidden="1" customHeight="1" x14ac:dyDescent="0.2">
      <c r="A652" s="34"/>
      <c r="B652" s="130" t="s">
        <v>116</v>
      </c>
      <c r="C652" s="130"/>
      <c r="D652" s="54">
        <f>D653+D654</f>
        <v>0</v>
      </c>
      <c r="E652" s="54">
        <f t="shared" ref="E652" si="202">E653+E654</f>
        <v>0</v>
      </c>
    </row>
    <row r="653" spans="1:5" s="8" customFormat="1" ht="18.600000000000001" hidden="1" customHeight="1" x14ac:dyDescent="0.2">
      <c r="A653" s="34"/>
      <c r="B653" s="33"/>
      <c r="C653" s="14" t="s">
        <v>72</v>
      </c>
      <c r="D653" s="56"/>
      <c r="E653" s="57"/>
    </row>
    <row r="654" spans="1:5" s="38" customFormat="1" ht="18.600000000000001" hidden="1" customHeight="1" x14ac:dyDescent="0.2">
      <c r="A654" s="35"/>
      <c r="B654" s="36"/>
      <c r="C654" s="37" t="s">
        <v>73</v>
      </c>
      <c r="D654" s="56"/>
      <c r="E654" s="56"/>
    </row>
    <row r="655" spans="1:5" s="8" customFormat="1" ht="28.15" hidden="1" customHeight="1" x14ac:dyDescent="0.2">
      <c r="A655" s="34"/>
      <c r="B655" s="130" t="s">
        <v>117</v>
      </c>
      <c r="C655" s="130"/>
      <c r="D655" s="54">
        <f t="shared" ref="D655:E655" si="203">D656+D657+D658+D659</f>
        <v>0</v>
      </c>
      <c r="E655" s="54">
        <f t="shared" si="203"/>
        <v>0</v>
      </c>
    </row>
    <row r="656" spans="1:5" s="8" customFormat="1" ht="18.600000000000001" hidden="1" customHeight="1" x14ac:dyDescent="0.2">
      <c r="A656" s="34"/>
      <c r="B656" s="33"/>
      <c r="C656" s="14" t="s">
        <v>74</v>
      </c>
      <c r="D656" s="56"/>
      <c r="E656" s="57"/>
    </row>
    <row r="657" spans="1:5" s="8" customFormat="1" ht="18.600000000000001" hidden="1" customHeight="1" x14ac:dyDescent="0.2">
      <c r="A657" s="34"/>
      <c r="B657" s="33"/>
      <c r="C657" s="14" t="s">
        <v>72</v>
      </c>
      <c r="D657" s="56"/>
      <c r="E657" s="56"/>
    </row>
    <row r="658" spans="1:5" s="8" customFormat="1" ht="18.600000000000001" hidden="1" customHeight="1" x14ac:dyDescent="0.2">
      <c r="A658" s="34"/>
      <c r="B658" s="33"/>
      <c r="C658" s="14" t="s">
        <v>75</v>
      </c>
      <c r="D658" s="56"/>
      <c r="E658" s="57"/>
    </row>
    <row r="659" spans="1:5" s="8" customFormat="1" ht="18.600000000000001" hidden="1" customHeight="1" x14ac:dyDescent="0.2">
      <c r="A659" s="34"/>
      <c r="B659" s="33"/>
      <c r="C659" s="20" t="s">
        <v>73</v>
      </c>
      <c r="D659" s="56"/>
      <c r="E659" s="56"/>
    </row>
    <row r="660" spans="1:5" s="8" customFormat="1" ht="27.75" hidden="1" customHeight="1" x14ac:dyDescent="0.2">
      <c r="A660" s="34"/>
      <c r="B660" s="130" t="s">
        <v>118</v>
      </c>
      <c r="C660" s="130"/>
      <c r="D660" s="54">
        <f t="shared" ref="D660:E660" si="204">D661+D662+D663+D664</f>
        <v>0</v>
      </c>
      <c r="E660" s="54">
        <f t="shared" si="204"/>
        <v>0</v>
      </c>
    </row>
    <row r="661" spans="1:5" s="8" customFormat="1" ht="18.600000000000001" hidden="1" customHeight="1" x14ac:dyDescent="0.2">
      <c r="A661" s="34"/>
      <c r="B661" s="33"/>
      <c r="C661" s="14" t="s">
        <v>74</v>
      </c>
      <c r="D661" s="56"/>
      <c r="E661" s="57"/>
    </row>
    <row r="662" spans="1:5" s="8" customFormat="1" ht="18.600000000000001" hidden="1" customHeight="1" x14ac:dyDescent="0.2">
      <c r="A662" s="34"/>
      <c r="B662" s="33"/>
      <c r="C662" s="14" t="s">
        <v>72</v>
      </c>
      <c r="D662" s="56"/>
      <c r="E662" s="56"/>
    </row>
    <row r="663" spans="1:5" s="8" customFormat="1" ht="18.600000000000001" hidden="1" customHeight="1" x14ac:dyDescent="0.2">
      <c r="A663" s="34"/>
      <c r="B663" s="33"/>
      <c r="C663" s="14" t="s">
        <v>75</v>
      </c>
      <c r="D663" s="56"/>
      <c r="E663" s="57"/>
    </row>
    <row r="664" spans="1:5" s="8" customFormat="1" ht="18.600000000000001" hidden="1" customHeight="1" x14ac:dyDescent="0.2">
      <c r="A664" s="34"/>
      <c r="B664" s="33"/>
      <c r="C664" s="20" t="s">
        <v>73</v>
      </c>
      <c r="D664" s="56"/>
      <c r="E664" s="56"/>
    </row>
    <row r="665" spans="1:5" s="8" customFormat="1" ht="33.6" hidden="1" customHeight="1" x14ac:dyDescent="0.2">
      <c r="A665" s="34"/>
      <c r="B665" s="130" t="s">
        <v>119</v>
      </c>
      <c r="C665" s="130"/>
      <c r="D665" s="54">
        <f t="shared" ref="D665:E665" si="205">D666+D667+D668+D669</f>
        <v>0</v>
      </c>
      <c r="E665" s="54">
        <f t="shared" si="205"/>
        <v>0</v>
      </c>
    </row>
    <row r="666" spans="1:5" s="8" customFormat="1" ht="18.600000000000001" hidden="1" customHeight="1" x14ac:dyDescent="0.2">
      <c r="A666" s="34"/>
      <c r="B666" s="33"/>
      <c r="C666" s="14" t="s">
        <v>74</v>
      </c>
      <c r="D666" s="56"/>
      <c r="E666" s="57"/>
    </row>
    <row r="667" spans="1:5" s="8" customFormat="1" ht="18.600000000000001" hidden="1" customHeight="1" x14ac:dyDescent="0.2">
      <c r="A667" s="34"/>
      <c r="B667" s="33"/>
      <c r="C667" s="14" t="s">
        <v>72</v>
      </c>
      <c r="D667" s="56"/>
      <c r="E667" s="56"/>
    </row>
    <row r="668" spans="1:5" s="8" customFormat="1" ht="18.600000000000001" hidden="1" customHeight="1" x14ac:dyDescent="0.2">
      <c r="A668" s="34"/>
      <c r="B668" s="33"/>
      <c r="C668" s="14" t="s">
        <v>75</v>
      </c>
      <c r="D668" s="56"/>
      <c r="E668" s="57"/>
    </row>
    <row r="669" spans="1:5" s="8" customFormat="1" ht="18.600000000000001" hidden="1" customHeight="1" x14ac:dyDescent="0.2">
      <c r="A669" s="34"/>
      <c r="B669" s="33"/>
      <c r="C669" s="20" t="s">
        <v>73</v>
      </c>
      <c r="D669" s="56"/>
      <c r="E669" s="56"/>
    </row>
    <row r="670" spans="1:5" s="8" customFormat="1" ht="30" hidden="1" customHeight="1" x14ac:dyDescent="0.2">
      <c r="A670" s="34"/>
      <c r="B670" s="130" t="s">
        <v>120</v>
      </c>
      <c r="C670" s="130"/>
      <c r="D670" s="54">
        <f t="shared" ref="D670:E670" si="206">D671+D672+D673+D674</f>
        <v>0</v>
      </c>
      <c r="E670" s="54">
        <f t="shared" si="206"/>
        <v>0</v>
      </c>
    </row>
    <row r="671" spans="1:5" s="8" customFormat="1" ht="18.600000000000001" hidden="1" customHeight="1" x14ac:dyDescent="0.2">
      <c r="A671" s="34"/>
      <c r="B671" s="33"/>
      <c r="C671" s="14" t="s">
        <v>74</v>
      </c>
      <c r="D671" s="56"/>
      <c r="E671" s="57"/>
    </row>
    <row r="672" spans="1:5" s="8" customFormat="1" ht="18.600000000000001" hidden="1" customHeight="1" x14ac:dyDescent="0.2">
      <c r="A672" s="34"/>
      <c r="B672" s="33"/>
      <c r="C672" s="14" t="s">
        <v>72</v>
      </c>
      <c r="D672" s="56"/>
      <c r="E672" s="56"/>
    </row>
    <row r="673" spans="1:5" s="8" customFormat="1" ht="18.600000000000001" hidden="1" customHeight="1" x14ac:dyDescent="0.2">
      <c r="A673" s="34"/>
      <c r="B673" s="33"/>
      <c r="C673" s="14" t="s">
        <v>75</v>
      </c>
      <c r="D673" s="56"/>
      <c r="E673" s="57"/>
    </row>
    <row r="674" spans="1:5" s="8" customFormat="1" ht="18.600000000000001" hidden="1" customHeight="1" x14ac:dyDescent="0.2">
      <c r="A674" s="34"/>
      <c r="B674" s="33"/>
      <c r="C674" s="20" t="s">
        <v>73</v>
      </c>
      <c r="D674" s="56"/>
      <c r="E674" s="56"/>
    </row>
    <row r="675" spans="1:5" s="8" customFormat="1" ht="30" hidden="1" customHeight="1" x14ac:dyDescent="0.2">
      <c r="A675" s="34"/>
      <c r="B675" s="130" t="s">
        <v>76</v>
      </c>
      <c r="C675" s="130"/>
      <c r="D675" s="54">
        <f t="shared" ref="D675:E675" si="207">D676+D677+D678+D679</f>
        <v>0</v>
      </c>
      <c r="E675" s="54">
        <f t="shared" si="207"/>
        <v>0</v>
      </c>
    </row>
    <row r="676" spans="1:5" s="8" customFormat="1" ht="18.600000000000001" hidden="1" customHeight="1" x14ac:dyDescent="0.2">
      <c r="A676" s="34"/>
      <c r="B676" s="33"/>
      <c r="C676" s="14" t="s">
        <v>74</v>
      </c>
      <c r="D676" s="56"/>
      <c r="E676" s="57"/>
    </row>
    <row r="677" spans="1:5" s="8" customFormat="1" ht="18.600000000000001" hidden="1" customHeight="1" x14ac:dyDescent="0.2">
      <c r="A677" s="34"/>
      <c r="B677" s="33"/>
      <c r="C677" s="14" t="s">
        <v>72</v>
      </c>
      <c r="D677" s="56"/>
      <c r="E677" s="56"/>
    </row>
    <row r="678" spans="1:5" s="8" customFormat="1" ht="18.600000000000001" hidden="1" customHeight="1" x14ac:dyDescent="0.2">
      <c r="A678" s="34"/>
      <c r="B678" s="33"/>
      <c r="C678" s="20" t="s">
        <v>75</v>
      </c>
      <c r="D678" s="56"/>
      <c r="E678" s="57"/>
    </row>
    <row r="679" spans="1:5" s="8" customFormat="1" ht="18.600000000000001" hidden="1" customHeight="1" x14ac:dyDescent="0.2">
      <c r="A679" s="34"/>
      <c r="B679" s="33"/>
      <c r="C679" s="20" t="s">
        <v>73</v>
      </c>
      <c r="D679" s="56"/>
      <c r="E679" s="56"/>
    </row>
    <row r="680" spans="1:5" s="21" customFormat="1" ht="29.25" hidden="1" customHeight="1" x14ac:dyDescent="0.25">
      <c r="A680" s="40"/>
      <c r="B680" s="131" t="s">
        <v>77</v>
      </c>
      <c r="C680" s="131"/>
      <c r="D680" s="54">
        <f t="shared" ref="D680:E680" si="208">D681+D682+D683+D684</f>
        <v>0</v>
      </c>
      <c r="E680" s="54">
        <f t="shared" si="208"/>
        <v>0</v>
      </c>
    </row>
    <row r="681" spans="1:5" s="8" customFormat="1" ht="18.600000000000001" hidden="1" customHeight="1" x14ac:dyDescent="0.2">
      <c r="A681" s="34"/>
      <c r="B681" s="33"/>
      <c r="C681" s="14" t="s">
        <v>74</v>
      </c>
      <c r="D681" s="56"/>
      <c r="E681" s="57"/>
    </row>
    <row r="682" spans="1:5" s="8" customFormat="1" ht="18.600000000000001" hidden="1" customHeight="1" x14ac:dyDescent="0.2">
      <c r="A682" s="34"/>
      <c r="B682" s="33"/>
      <c r="C682" s="14" t="s">
        <v>72</v>
      </c>
      <c r="D682" s="56"/>
      <c r="E682" s="56"/>
    </row>
    <row r="683" spans="1:5" s="8" customFormat="1" ht="18.600000000000001" hidden="1" customHeight="1" x14ac:dyDescent="0.2">
      <c r="A683" s="34"/>
      <c r="B683" s="33"/>
      <c r="C683" s="20" t="s">
        <v>75</v>
      </c>
      <c r="D683" s="56"/>
      <c r="E683" s="57"/>
    </row>
    <row r="684" spans="1:5" s="8" customFormat="1" ht="18.600000000000001" hidden="1" customHeight="1" x14ac:dyDescent="0.2">
      <c r="A684" s="34"/>
      <c r="B684" s="33"/>
      <c r="C684" s="20" t="s">
        <v>73</v>
      </c>
      <c r="D684" s="56"/>
      <c r="E684" s="56"/>
    </row>
    <row r="685" spans="1:5" s="8" customFormat="1" ht="43.5" hidden="1" customHeight="1" x14ac:dyDescent="0.2">
      <c r="A685" s="34"/>
      <c r="B685" s="127" t="s">
        <v>121</v>
      </c>
      <c r="C685" s="127"/>
      <c r="D685" s="54">
        <f t="shared" ref="D685:E685" si="209">D686+D687+D688</f>
        <v>0</v>
      </c>
      <c r="E685" s="54">
        <f t="shared" si="209"/>
        <v>0</v>
      </c>
    </row>
    <row r="686" spans="1:5" s="8" customFormat="1" ht="18.600000000000001" hidden="1" customHeight="1" x14ac:dyDescent="0.2">
      <c r="A686" s="34"/>
      <c r="B686" s="41"/>
      <c r="C686" s="14" t="s">
        <v>74</v>
      </c>
      <c r="D686" s="56"/>
      <c r="E686" s="57"/>
    </row>
    <row r="687" spans="1:5" s="8" customFormat="1" ht="18.600000000000001" hidden="1" customHeight="1" x14ac:dyDescent="0.2">
      <c r="A687" s="34"/>
      <c r="B687" s="41"/>
      <c r="C687" s="14" t="s">
        <v>72</v>
      </c>
      <c r="D687" s="56"/>
      <c r="E687" s="56"/>
    </row>
    <row r="688" spans="1:5" s="8" customFormat="1" ht="18.600000000000001" hidden="1" customHeight="1" x14ac:dyDescent="0.2">
      <c r="A688" s="34"/>
      <c r="B688" s="33"/>
      <c r="C688" s="20" t="s">
        <v>73</v>
      </c>
      <c r="D688" s="56"/>
      <c r="E688" s="57"/>
    </row>
    <row r="689" spans="1:5" s="8" customFormat="1" ht="30" hidden="1" customHeight="1" x14ac:dyDescent="0.2">
      <c r="A689" s="42"/>
      <c r="B689" s="127" t="s">
        <v>78</v>
      </c>
      <c r="C689" s="127"/>
      <c r="D689" s="54">
        <f t="shared" ref="D689:E689" si="210">D690+D691+D692+D693</f>
        <v>0</v>
      </c>
      <c r="E689" s="54">
        <f t="shared" si="210"/>
        <v>0</v>
      </c>
    </row>
    <row r="690" spans="1:5" s="8" customFormat="1" ht="18.600000000000001" hidden="1" customHeight="1" x14ac:dyDescent="0.2">
      <c r="A690" s="42"/>
      <c r="B690" s="42"/>
      <c r="C690" s="20" t="s">
        <v>74</v>
      </c>
      <c r="D690" s="56"/>
      <c r="E690" s="57"/>
    </row>
    <row r="691" spans="1:5" s="8" customFormat="1" ht="18.600000000000001" hidden="1" customHeight="1" x14ac:dyDescent="0.2">
      <c r="A691" s="42"/>
      <c r="B691" s="42"/>
      <c r="C691" s="20" t="s">
        <v>72</v>
      </c>
      <c r="D691" s="56"/>
      <c r="E691" s="56"/>
    </row>
    <row r="692" spans="1:5" s="8" customFormat="1" ht="18.600000000000001" hidden="1" customHeight="1" x14ac:dyDescent="0.2">
      <c r="A692" s="42"/>
      <c r="B692" s="42"/>
      <c r="C692" s="20" t="s">
        <v>75</v>
      </c>
      <c r="D692" s="56"/>
      <c r="E692" s="57"/>
    </row>
    <row r="693" spans="1:5" s="8" customFormat="1" ht="18.600000000000001" hidden="1" customHeight="1" x14ac:dyDescent="0.2">
      <c r="A693" s="34"/>
      <c r="B693" s="33"/>
      <c r="C693" s="20" t="s">
        <v>73</v>
      </c>
      <c r="D693" s="56"/>
      <c r="E693" s="56"/>
    </row>
    <row r="694" spans="1:5" s="8" customFormat="1" ht="40.9" hidden="1" customHeight="1" x14ac:dyDescent="0.2">
      <c r="A694" s="42"/>
      <c r="B694" s="127" t="s">
        <v>79</v>
      </c>
      <c r="C694" s="127"/>
      <c r="D694" s="54">
        <f t="shared" ref="D694:E694" si="211">D695+D696+D697+D698</f>
        <v>0</v>
      </c>
      <c r="E694" s="54">
        <f t="shared" si="211"/>
        <v>0</v>
      </c>
    </row>
    <row r="695" spans="1:5" s="8" customFormat="1" ht="18.600000000000001" hidden="1" customHeight="1" x14ac:dyDescent="0.2">
      <c r="A695" s="42"/>
      <c r="B695" s="42"/>
      <c r="C695" s="20" t="s">
        <v>74</v>
      </c>
      <c r="D695" s="56"/>
      <c r="E695" s="57"/>
    </row>
    <row r="696" spans="1:5" s="8" customFormat="1" ht="18.600000000000001" hidden="1" customHeight="1" x14ac:dyDescent="0.2">
      <c r="A696" s="42"/>
      <c r="B696" s="42"/>
      <c r="C696" s="20" t="s">
        <v>72</v>
      </c>
      <c r="D696" s="56"/>
      <c r="E696" s="56"/>
    </row>
    <row r="697" spans="1:5" s="8" customFormat="1" ht="18.600000000000001" hidden="1" customHeight="1" x14ac:dyDescent="0.2">
      <c r="A697" s="42"/>
      <c r="B697" s="42"/>
      <c r="C697" s="20" t="s">
        <v>75</v>
      </c>
      <c r="D697" s="56"/>
      <c r="E697" s="57"/>
    </row>
    <row r="698" spans="1:5" s="8" customFormat="1" ht="18.600000000000001" hidden="1" customHeight="1" x14ac:dyDescent="0.2">
      <c r="A698" s="34"/>
      <c r="B698" s="33"/>
      <c r="C698" s="20" t="s">
        <v>73</v>
      </c>
      <c r="D698" s="56"/>
      <c r="E698" s="56"/>
    </row>
    <row r="699" spans="1:5" s="21" customFormat="1" ht="47.45" hidden="1" customHeight="1" x14ac:dyDescent="0.25">
      <c r="A699" s="128" t="s">
        <v>80</v>
      </c>
      <c r="B699" s="129"/>
      <c r="C699" s="129"/>
      <c r="D699" s="54">
        <f t="shared" ref="D699:E699" si="212">D700+D704+D708+D712+D716+D720+D724+D728+D731</f>
        <v>0</v>
      </c>
      <c r="E699" s="54">
        <f t="shared" si="212"/>
        <v>0</v>
      </c>
    </row>
    <row r="700" spans="1:5" s="21" customFormat="1" ht="28.15" hidden="1" customHeight="1" x14ac:dyDescent="0.25">
      <c r="A700" s="40"/>
      <c r="B700" s="131" t="s">
        <v>81</v>
      </c>
      <c r="C700" s="129"/>
      <c r="D700" s="54">
        <f t="shared" ref="D700:E700" si="213">D701+D702+D703</f>
        <v>0</v>
      </c>
      <c r="E700" s="54">
        <f t="shared" si="213"/>
        <v>0</v>
      </c>
    </row>
    <row r="701" spans="1:5" s="21" customFormat="1" ht="12.75" hidden="1" x14ac:dyDescent="0.25">
      <c r="A701" s="42"/>
      <c r="B701" s="42"/>
      <c r="C701" s="20" t="s">
        <v>74</v>
      </c>
      <c r="D701" s="55"/>
      <c r="E701" s="55"/>
    </row>
    <row r="702" spans="1:5" s="21" customFormat="1" ht="12.75" hidden="1" x14ac:dyDescent="0.25">
      <c r="A702" s="42"/>
      <c r="B702" s="42"/>
      <c r="C702" s="20" t="s">
        <v>72</v>
      </c>
      <c r="D702" s="55"/>
      <c r="E702" s="55"/>
    </row>
    <row r="703" spans="1:5" s="21" customFormat="1" ht="12.75" hidden="1" x14ac:dyDescent="0.25">
      <c r="A703" s="42"/>
      <c r="B703" s="42"/>
      <c r="C703" s="20" t="s">
        <v>75</v>
      </c>
      <c r="D703" s="55"/>
      <c r="E703" s="55"/>
    </row>
    <row r="704" spans="1:5" s="21" customFormat="1" ht="31.9" hidden="1" customHeight="1" x14ac:dyDescent="0.25">
      <c r="A704" s="42"/>
      <c r="B704" s="166" t="s">
        <v>82</v>
      </c>
      <c r="C704" s="167"/>
      <c r="D704" s="54">
        <f t="shared" ref="D704:E704" si="214">D705+D706+D707</f>
        <v>0</v>
      </c>
      <c r="E704" s="54">
        <f t="shared" si="214"/>
        <v>0</v>
      </c>
    </row>
    <row r="705" spans="1:5" s="21" customFormat="1" ht="12.75" hidden="1" x14ac:dyDescent="0.25">
      <c r="A705" s="42"/>
      <c r="B705" s="42"/>
      <c r="C705" s="20" t="s">
        <v>74</v>
      </c>
      <c r="D705" s="55"/>
      <c r="E705" s="55"/>
    </row>
    <row r="706" spans="1:5" s="21" customFormat="1" ht="12.75" hidden="1" x14ac:dyDescent="0.25">
      <c r="A706" s="42"/>
      <c r="B706" s="42"/>
      <c r="C706" s="20" t="s">
        <v>72</v>
      </c>
      <c r="D706" s="55"/>
      <c r="E706" s="55"/>
    </row>
    <row r="707" spans="1:5" s="21" customFormat="1" ht="12.75" hidden="1" x14ac:dyDescent="0.25">
      <c r="A707" s="42"/>
      <c r="B707" s="42"/>
      <c r="C707" s="20" t="s">
        <v>75</v>
      </c>
      <c r="D707" s="55"/>
      <c r="E707" s="55"/>
    </row>
    <row r="708" spans="1:5" s="21" customFormat="1" ht="18" hidden="1" customHeight="1" x14ac:dyDescent="0.25">
      <c r="A708" s="42"/>
      <c r="B708" s="166" t="s">
        <v>83</v>
      </c>
      <c r="C708" s="167"/>
      <c r="D708" s="54">
        <f t="shared" ref="D708:E708" si="215">D709+D710+D711</f>
        <v>0</v>
      </c>
      <c r="E708" s="54">
        <f t="shared" si="215"/>
        <v>0</v>
      </c>
    </row>
    <row r="709" spans="1:5" s="21" customFormat="1" ht="12.75" hidden="1" x14ac:dyDescent="0.25">
      <c r="A709" s="42"/>
      <c r="B709" s="42"/>
      <c r="C709" s="20" t="s">
        <v>74</v>
      </c>
      <c r="D709" s="55"/>
      <c r="E709" s="55"/>
    </row>
    <row r="710" spans="1:5" s="21" customFormat="1" ht="12.75" hidden="1" x14ac:dyDescent="0.25">
      <c r="A710" s="42"/>
      <c r="B710" s="42"/>
      <c r="C710" s="20" t="s">
        <v>72</v>
      </c>
      <c r="D710" s="55"/>
      <c r="E710" s="55"/>
    </row>
    <row r="711" spans="1:5" s="21" customFormat="1" ht="12.75" hidden="1" x14ac:dyDescent="0.25">
      <c r="A711" s="42"/>
      <c r="B711" s="42"/>
      <c r="C711" s="20" t="s">
        <v>75</v>
      </c>
      <c r="D711" s="55"/>
      <c r="E711" s="55"/>
    </row>
    <row r="712" spans="1:5" s="21" customFormat="1" ht="27.6" hidden="1" customHeight="1" x14ac:dyDescent="0.25">
      <c r="A712" s="42"/>
      <c r="B712" s="127" t="s">
        <v>84</v>
      </c>
      <c r="C712" s="131"/>
      <c r="D712" s="54">
        <f t="shared" ref="D712:E712" si="216">D713+D714+D715</f>
        <v>0</v>
      </c>
      <c r="E712" s="54">
        <f t="shared" si="216"/>
        <v>0</v>
      </c>
    </row>
    <row r="713" spans="1:5" s="21" customFormat="1" ht="12.75" hidden="1" x14ac:dyDescent="0.25">
      <c r="A713" s="42"/>
      <c r="B713" s="42"/>
      <c r="C713" s="20" t="s">
        <v>74</v>
      </c>
      <c r="D713" s="55"/>
      <c r="E713" s="55"/>
    </row>
    <row r="714" spans="1:5" s="21" customFormat="1" ht="12.75" hidden="1" x14ac:dyDescent="0.25">
      <c r="A714" s="42"/>
      <c r="B714" s="42"/>
      <c r="C714" s="20" t="s">
        <v>72</v>
      </c>
      <c r="D714" s="55"/>
      <c r="E714" s="55"/>
    </row>
    <row r="715" spans="1:5" s="21" customFormat="1" ht="12.75" hidden="1" x14ac:dyDescent="0.25">
      <c r="A715" s="42"/>
      <c r="B715" s="42"/>
      <c r="C715" s="20" t="s">
        <v>75</v>
      </c>
      <c r="D715" s="55"/>
      <c r="E715" s="55"/>
    </row>
    <row r="716" spans="1:5" s="21" customFormat="1" ht="29.45" hidden="1" customHeight="1" x14ac:dyDescent="0.25">
      <c r="A716" s="42"/>
      <c r="B716" s="127" t="s">
        <v>85</v>
      </c>
      <c r="C716" s="131"/>
      <c r="D716" s="54">
        <f t="shared" ref="D716:E716" si="217">D717+D718+D719</f>
        <v>0</v>
      </c>
      <c r="E716" s="54">
        <f t="shared" si="217"/>
        <v>0</v>
      </c>
    </row>
    <row r="717" spans="1:5" s="21" customFormat="1" ht="12.75" hidden="1" x14ac:dyDescent="0.25">
      <c r="A717" s="42"/>
      <c r="B717" s="42"/>
      <c r="C717" s="20" t="s">
        <v>74</v>
      </c>
      <c r="D717" s="55"/>
      <c r="E717" s="55"/>
    </row>
    <row r="718" spans="1:5" s="21" customFormat="1" ht="12.75" hidden="1" x14ac:dyDescent="0.25">
      <c r="A718" s="42"/>
      <c r="B718" s="42"/>
      <c r="C718" s="20" t="s">
        <v>72</v>
      </c>
      <c r="D718" s="55"/>
      <c r="E718" s="55"/>
    </row>
    <row r="719" spans="1:5" s="21" customFormat="1" ht="12.75" hidden="1" x14ac:dyDescent="0.25">
      <c r="A719" s="42"/>
      <c r="B719" s="42"/>
      <c r="C719" s="20" t="s">
        <v>75</v>
      </c>
      <c r="D719" s="55"/>
      <c r="E719" s="55"/>
    </row>
    <row r="720" spans="1:5" s="21" customFormat="1" ht="28.15" hidden="1" customHeight="1" x14ac:dyDescent="0.25">
      <c r="A720" s="42"/>
      <c r="B720" s="127" t="s">
        <v>86</v>
      </c>
      <c r="C720" s="131"/>
      <c r="D720" s="54">
        <f t="shared" ref="D720:E720" si="218">D721+D722+D723</f>
        <v>0</v>
      </c>
      <c r="E720" s="54">
        <f t="shared" si="218"/>
        <v>0</v>
      </c>
    </row>
    <row r="721" spans="1:5" s="21" customFormat="1" ht="12.75" hidden="1" x14ac:dyDescent="0.25">
      <c r="A721" s="42"/>
      <c r="B721" s="42"/>
      <c r="C721" s="20" t="s">
        <v>74</v>
      </c>
      <c r="D721" s="55"/>
      <c r="E721" s="55"/>
    </row>
    <row r="722" spans="1:5" s="21" customFormat="1" ht="12.75" hidden="1" x14ac:dyDescent="0.25">
      <c r="A722" s="42"/>
      <c r="B722" s="42"/>
      <c r="C722" s="20" t="s">
        <v>72</v>
      </c>
      <c r="D722" s="55"/>
      <c r="E722" s="55"/>
    </row>
    <row r="723" spans="1:5" s="21" customFormat="1" ht="12.75" hidden="1" x14ac:dyDescent="0.25">
      <c r="A723" s="42"/>
      <c r="B723" s="42"/>
      <c r="C723" s="20" t="s">
        <v>75</v>
      </c>
      <c r="D723" s="55"/>
      <c r="E723" s="55"/>
    </row>
    <row r="724" spans="1:5" s="21" customFormat="1" ht="28.15" hidden="1" customHeight="1" x14ac:dyDescent="0.25">
      <c r="A724" s="42"/>
      <c r="B724" s="127" t="s">
        <v>87</v>
      </c>
      <c r="C724" s="131"/>
      <c r="D724" s="54">
        <f t="shared" ref="D724:E724" si="219">D725+D726+D727</f>
        <v>0</v>
      </c>
      <c r="E724" s="54">
        <f t="shared" si="219"/>
        <v>0</v>
      </c>
    </row>
    <row r="725" spans="1:5" s="21" customFormat="1" ht="12.75" hidden="1" x14ac:dyDescent="0.25">
      <c r="A725" s="42"/>
      <c r="B725" s="42"/>
      <c r="C725" s="20" t="s">
        <v>74</v>
      </c>
      <c r="D725" s="55"/>
      <c r="E725" s="55"/>
    </row>
    <row r="726" spans="1:5" s="21" customFormat="1" ht="12.75" hidden="1" x14ac:dyDescent="0.25">
      <c r="A726" s="42"/>
      <c r="B726" s="42"/>
      <c r="C726" s="20" t="s">
        <v>72</v>
      </c>
      <c r="D726" s="55"/>
      <c r="E726" s="55"/>
    </row>
    <row r="727" spans="1:5" s="21" customFormat="1" ht="12.75" hidden="1" x14ac:dyDescent="0.25">
      <c r="A727" s="42"/>
      <c r="B727" s="42"/>
      <c r="C727" s="20" t="s">
        <v>75</v>
      </c>
      <c r="D727" s="55"/>
      <c r="E727" s="55"/>
    </row>
    <row r="728" spans="1:5" s="24" customFormat="1" ht="25.15" hidden="1" customHeight="1" x14ac:dyDescent="0.25">
      <c r="A728" s="42"/>
      <c r="B728" s="127" t="s">
        <v>88</v>
      </c>
      <c r="C728" s="131"/>
      <c r="D728" s="54">
        <f t="shared" ref="D728:E728" si="220">D729+D730</f>
        <v>0</v>
      </c>
      <c r="E728" s="54">
        <f t="shared" si="220"/>
        <v>0</v>
      </c>
    </row>
    <row r="729" spans="1:5" s="24" customFormat="1" ht="12.75" hidden="1" x14ac:dyDescent="0.25">
      <c r="A729" s="42"/>
      <c r="B729" s="42"/>
      <c r="C729" s="20" t="s">
        <v>74</v>
      </c>
      <c r="D729" s="55"/>
      <c r="E729" s="55"/>
    </row>
    <row r="730" spans="1:5" s="24" customFormat="1" ht="12.75" hidden="1" x14ac:dyDescent="0.25">
      <c r="A730" s="42"/>
      <c r="B730" s="42"/>
      <c r="C730" s="20" t="s">
        <v>72</v>
      </c>
      <c r="D730" s="55"/>
      <c r="E730" s="55"/>
    </row>
    <row r="731" spans="1:5" s="24" customFormat="1" ht="27" hidden="1" customHeight="1" x14ac:dyDescent="0.25">
      <c r="A731" s="42"/>
      <c r="B731" s="127" t="s">
        <v>89</v>
      </c>
      <c r="C731" s="131"/>
      <c r="D731" s="54">
        <f t="shared" ref="D731:E731" si="221">D732+D733+D734</f>
        <v>0</v>
      </c>
      <c r="E731" s="54">
        <f t="shared" si="221"/>
        <v>0</v>
      </c>
    </row>
    <row r="732" spans="1:5" s="24" customFormat="1" ht="12.75" hidden="1" x14ac:dyDescent="0.25">
      <c r="A732" s="42"/>
      <c r="B732" s="42"/>
      <c r="C732" s="20" t="s">
        <v>74</v>
      </c>
      <c r="D732" s="55"/>
      <c r="E732" s="55"/>
    </row>
    <row r="733" spans="1:5" s="24" customFormat="1" ht="12.75" hidden="1" x14ac:dyDescent="0.25">
      <c r="A733" s="42"/>
      <c r="B733" s="42"/>
      <c r="C733" s="20" t="s">
        <v>72</v>
      </c>
      <c r="D733" s="55"/>
      <c r="E733" s="55"/>
    </row>
    <row r="734" spans="1:5" s="24" customFormat="1" ht="12.75" hidden="1" x14ac:dyDescent="0.25">
      <c r="A734" s="42"/>
      <c r="B734" s="42"/>
      <c r="C734" s="20" t="s">
        <v>75</v>
      </c>
      <c r="D734" s="55"/>
      <c r="E734" s="55"/>
    </row>
    <row r="735" spans="1:5" s="8" customFormat="1" ht="27.75" customHeight="1" x14ac:dyDescent="0.2">
      <c r="A735" s="158" t="s">
        <v>124</v>
      </c>
      <c r="B735" s="159"/>
      <c r="C735" s="159"/>
      <c r="D735" s="159"/>
      <c r="E735" s="159"/>
    </row>
    <row r="736" spans="1:5" s="8" customFormat="1" ht="15.75" customHeight="1" x14ac:dyDescent="0.2">
      <c r="A736" s="145" t="s">
        <v>142</v>
      </c>
      <c r="B736" s="146"/>
      <c r="C736" s="146"/>
      <c r="D736" s="50">
        <f>D737+D793</f>
        <v>9981699</v>
      </c>
      <c r="E736" s="50">
        <f t="shared" ref="E736" si="222">E737+E793</f>
        <v>10705478</v>
      </c>
    </row>
    <row r="737" spans="1:5" s="43" customFormat="1" ht="18" x14ac:dyDescent="0.25">
      <c r="A737" s="120" t="s">
        <v>149</v>
      </c>
      <c r="B737" s="142"/>
      <c r="C737" s="142"/>
      <c r="D737" s="108">
        <f>D738+D747</f>
        <v>8875699</v>
      </c>
      <c r="E737" s="108">
        <f t="shared" ref="E737" si="223">E738+E747</f>
        <v>10705478</v>
      </c>
    </row>
    <row r="738" spans="1:5" s="8" customFormat="1" ht="18.600000000000001" customHeight="1" x14ac:dyDescent="0.2">
      <c r="A738" s="87" t="s">
        <v>155</v>
      </c>
      <c r="B738" s="39"/>
      <c r="C738" s="88"/>
      <c r="D738" s="91">
        <f>D739+D745</f>
        <v>1324000</v>
      </c>
      <c r="E738" s="91">
        <f t="shared" ref="E738" si="224">E739+E745</f>
        <v>1300000</v>
      </c>
    </row>
    <row r="739" spans="1:5" s="8" customFormat="1" ht="16.899999999999999" customHeight="1" x14ac:dyDescent="0.2">
      <c r="A739" s="92"/>
      <c r="B739" s="39" t="s">
        <v>156</v>
      </c>
      <c r="C739" s="90"/>
      <c r="D739" s="91">
        <f t="shared" ref="D739:E739" si="225">D740</f>
        <v>1320000</v>
      </c>
      <c r="E739" s="91">
        <f t="shared" si="225"/>
        <v>1300000</v>
      </c>
    </row>
    <row r="740" spans="1:5" s="21" customFormat="1" ht="18" customHeight="1" x14ac:dyDescent="0.25">
      <c r="A740" s="97"/>
      <c r="B740" s="37"/>
      <c r="C740" s="104" t="s">
        <v>8</v>
      </c>
      <c r="D740" s="55">
        <v>1320000</v>
      </c>
      <c r="E740" s="55">
        <v>1300000</v>
      </c>
    </row>
    <row r="741" spans="1:5" s="8" customFormat="1" ht="13.9" hidden="1" customHeight="1" x14ac:dyDescent="0.2">
      <c r="A741" s="92"/>
      <c r="B741" s="39" t="s">
        <v>9</v>
      </c>
      <c r="C741" s="90"/>
      <c r="D741" s="105"/>
      <c r="E741" s="105"/>
    </row>
    <row r="742" spans="1:5" s="8" customFormat="1" ht="19.149999999999999" hidden="1" customHeight="1" x14ac:dyDescent="0.2">
      <c r="A742" s="92"/>
      <c r="B742" s="39"/>
      <c r="C742" s="90" t="s">
        <v>10</v>
      </c>
      <c r="D742" s="57"/>
      <c r="E742" s="57"/>
    </row>
    <row r="743" spans="1:5" s="23" customFormat="1" ht="26.25" hidden="1" customHeight="1" x14ac:dyDescent="0.25">
      <c r="A743" s="106"/>
      <c r="B743" s="37"/>
      <c r="C743" s="107" t="s">
        <v>11</v>
      </c>
      <c r="D743" s="55"/>
      <c r="E743" s="55"/>
    </row>
    <row r="744" spans="1:5" s="8" customFormat="1" ht="15.6" hidden="1" customHeight="1" x14ac:dyDescent="0.2">
      <c r="A744" s="87"/>
      <c r="B744" s="39" t="s">
        <v>12</v>
      </c>
      <c r="C744" s="90"/>
      <c r="D744" s="57"/>
      <c r="E744" s="57"/>
    </row>
    <row r="745" spans="1:5" s="8" customFormat="1" x14ac:dyDescent="0.2">
      <c r="A745" s="87" t="s">
        <v>157</v>
      </c>
      <c r="B745" s="39"/>
      <c r="C745" s="90"/>
      <c r="D745" s="91">
        <f t="shared" ref="D745:E745" si="226">D746</f>
        <v>4000</v>
      </c>
      <c r="E745" s="91">
        <f t="shared" si="226"/>
        <v>0</v>
      </c>
    </row>
    <row r="746" spans="1:5" s="8" customFormat="1" x14ac:dyDescent="0.2">
      <c r="A746" s="87"/>
      <c r="B746" s="39" t="s">
        <v>15</v>
      </c>
      <c r="C746" s="90"/>
      <c r="D746" s="57">
        <v>4000</v>
      </c>
      <c r="E746" s="57">
        <v>0</v>
      </c>
    </row>
    <row r="747" spans="1:5" s="8" customFormat="1" x14ac:dyDescent="0.2">
      <c r="A747" s="122" t="s">
        <v>150</v>
      </c>
      <c r="B747" s="122"/>
      <c r="C747" s="122"/>
      <c r="D747" s="91">
        <f>D748+D765+D772</f>
        <v>7551699</v>
      </c>
      <c r="E747" s="91">
        <f t="shared" ref="E747" si="227">E748+E765+E772</f>
        <v>9405478</v>
      </c>
    </row>
    <row r="748" spans="1:5" s="8" customFormat="1" x14ac:dyDescent="0.2">
      <c r="A748" s="122" t="s">
        <v>158</v>
      </c>
      <c r="B748" s="122"/>
      <c r="C748" s="122"/>
      <c r="D748" s="91">
        <f t="shared" ref="D748:E748" si="228">SUM(D749:D762)</f>
        <v>8653699</v>
      </c>
      <c r="E748" s="91">
        <f t="shared" si="228"/>
        <v>9405478</v>
      </c>
    </row>
    <row r="749" spans="1:5" s="8" customFormat="1" ht="18.600000000000001" hidden="1" customHeight="1" x14ac:dyDescent="0.2">
      <c r="A749" s="92"/>
      <c r="B749" s="39" t="s">
        <v>16</v>
      </c>
      <c r="C749" s="90"/>
      <c r="D749" s="57"/>
      <c r="E749" s="57"/>
    </row>
    <row r="750" spans="1:5" s="8" customFormat="1" x14ac:dyDescent="0.2">
      <c r="A750" s="92"/>
      <c r="B750" s="39" t="s">
        <v>17</v>
      </c>
      <c r="C750" s="90"/>
      <c r="D750" s="57">
        <v>6200000</v>
      </c>
      <c r="E750" s="57">
        <v>7005478</v>
      </c>
    </row>
    <row r="751" spans="1:5" s="8" customFormat="1" hidden="1" x14ac:dyDescent="0.2">
      <c r="A751" s="92"/>
      <c r="B751" s="149" t="s">
        <v>18</v>
      </c>
      <c r="C751" s="149"/>
      <c r="D751" s="57"/>
      <c r="E751" s="57"/>
    </row>
    <row r="752" spans="1:5" s="8" customFormat="1" hidden="1" x14ac:dyDescent="0.2">
      <c r="A752" s="92"/>
      <c r="B752" s="39" t="s">
        <v>19</v>
      </c>
      <c r="C752" s="90"/>
      <c r="D752" s="57"/>
      <c r="E752" s="57"/>
    </row>
    <row r="753" spans="1:5" s="8" customFormat="1" ht="18.600000000000001" hidden="1" customHeight="1" x14ac:dyDescent="0.2">
      <c r="A753" s="94"/>
      <c r="B753" s="39" t="s">
        <v>20</v>
      </c>
      <c r="C753" s="90"/>
      <c r="D753" s="57"/>
      <c r="E753" s="57"/>
    </row>
    <row r="754" spans="1:5" s="8" customFormat="1" ht="32.25" hidden="1" customHeight="1" x14ac:dyDescent="0.2">
      <c r="A754" s="95"/>
      <c r="B754" s="133" t="s">
        <v>21</v>
      </c>
      <c r="C754" s="133"/>
      <c r="D754" s="57"/>
      <c r="E754" s="57"/>
    </row>
    <row r="755" spans="1:5" s="8" customFormat="1" ht="27.6" hidden="1" customHeight="1" x14ac:dyDescent="0.2">
      <c r="A755" s="95"/>
      <c r="B755" s="123" t="s">
        <v>22</v>
      </c>
      <c r="C755" s="123"/>
      <c r="D755" s="57"/>
      <c r="E755" s="57"/>
    </row>
    <row r="756" spans="1:5" s="8" customFormat="1" ht="26.45" hidden="1" customHeight="1" x14ac:dyDescent="0.2">
      <c r="A756" s="95"/>
      <c r="B756" s="133" t="s">
        <v>23</v>
      </c>
      <c r="C756" s="133"/>
      <c r="D756" s="57"/>
      <c r="E756" s="57"/>
    </row>
    <row r="757" spans="1:5" s="8" customFormat="1" ht="18.600000000000001" hidden="1" customHeight="1" x14ac:dyDescent="0.2">
      <c r="A757" s="95"/>
      <c r="B757" s="155" t="s">
        <v>24</v>
      </c>
      <c r="C757" s="155"/>
      <c r="D757" s="57"/>
      <c r="E757" s="57"/>
    </row>
    <row r="758" spans="1:5" s="8" customFormat="1" ht="27.6" hidden="1" customHeight="1" x14ac:dyDescent="0.2">
      <c r="A758" s="95"/>
      <c r="B758" s="133" t="s">
        <v>25</v>
      </c>
      <c r="C758" s="133"/>
      <c r="D758" s="57"/>
      <c r="E758" s="57"/>
    </row>
    <row r="759" spans="1:5" s="8" customFormat="1" ht="30" hidden="1" customHeight="1" x14ac:dyDescent="0.2">
      <c r="A759" s="95"/>
      <c r="B759" s="123" t="s">
        <v>26</v>
      </c>
      <c r="C759" s="123"/>
      <c r="D759" s="57"/>
      <c r="E759" s="57"/>
    </row>
    <row r="760" spans="1:5" s="8" customFormat="1" ht="28.15" hidden="1" customHeight="1" x14ac:dyDescent="0.2">
      <c r="A760" s="95"/>
      <c r="B760" s="123" t="s">
        <v>27</v>
      </c>
      <c r="C760" s="123"/>
      <c r="D760" s="57"/>
      <c r="E760" s="57"/>
    </row>
    <row r="761" spans="1:5" s="8" customFormat="1" ht="18.600000000000001" hidden="1" customHeight="1" x14ac:dyDescent="0.2">
      <c r="A761" s="95"/>
      <c r="B761" s="39" t="s">
        <v>28</v>
      </c>
      <c r="C761" s="90"/>
      <c r="D761" s="57"/>
      <c r="E761" s="57"/>
    </row>
    <row r="762" spans="1:5" s="8" customFormat="1" ht="18.600000000000001" customHeight="1" x14ac:dyDescent="0.2">
      <c r="A762" s="94"/>
      <c r="B762" s="39" t="s">
        <v>29</v>
      </c>
      <c r="C762" s="90"/>
      <c r="D762" s="57">
        <v>2453699</v>
      </c>
      <c r="E762" s="57">
        <v>2400000</v>
      </c>
    </row>
    <row r="763" spans="1:5" s="8" customFormat="1" ht="15" hidden="1" customHeight="1" x14ac:dyDescent="0.2">
      <c r="A763" s="92" t="s">
        <v>30</v>
      </c>
      <c r="B763" s="90"/>
      <c r="C763" s="96"/>
      <c r="D763" s="91">
        <f t="shared" ref="D763:E763" si="229">D764</f>
        <v>0</v>
      </c>
      <c r="E763" s="91">
        <f t="shared" si="229"/>
        <v>0</v>
      </c>
    </row>
    <row r="764" spans="1:5" s="8" customFormat="1" ht="14.45" hidden="1" customHeight="1" x14ac:dyDescent="0.2">
      <c r="A764" s="94"/>
      <c r="B764" s="39" t="s">
        <v>31</v>
      </c>
      <c r="C764" s="90"/>
      <c r="D764" s="57"/>
      <c r="E764" s="57"/>
    </row>
    <row r="765" spans="1:5" s="8" customFormat="1" x14ac:dyDescent="0.2">
      <c r="A765" s="92" t="s">
        <v>159</v>
      </c>
      <c r="B765" s="90"/>
      <c r="C765" s="39"/>
      <c r="D765" s="91">
        <f t="shared" ref="D765:E765" si="230">D766</f>
        <v>4000</v>
      </c>
      <c r="E765" s="91">
        <f t="shared" si="230"/>
        <v>0</v>
      </c>
    </row>
    <row r="766" spans="1:5" s="8" customFormat="1" x14ac:dyDescent="0.2">
      <c r="A766" s="92"/>
      <c r="B766" s="39" t="s">
        <v>33</v>
      </c>
      <c r="C766" s="90"/>
      <c r="D766" s="57">
        <v>4000</v>
      </c>
      <c r="E766" s="57">
        <v>0</v>
      </c>
    </row>
    <row r="767" spans="1:5" s="8" customFormat="1" ht="12.6" hidden="1" customHeight="1" x14ac:dyDescent="0.2">
      <c r="A767" s="92" t="s">
        <v>90</v>
      </c>
      <c r="B767" s="90"/>
      <c r="C767" s="39"/>
      <c r="D767" s="91">
        <f t="shared" ref="D767:E767" si="231">D768+D769+D771</f>
        <v>0</v>
      </c>
      <c r="E767" s="91">
        <f t="shared" si="231"/>
        <v>0</v>
      </c>
    </row>
    <row r="768" spans="1:5" s="8" customFormat="1" hidden="1" x14ac:dyDescent="0.2">
      <c r="A768" s="92"/>
      <c r="B768" s="90" t="s">
        <v>34</v>
      </c>
      <c r="C768" s="39"/>
      <c r="D768" s="57"/>
      <c r="E768" s="57"/>
    </row>
    <row r="769" spans="1:5" s="24" customFormat="1" ht="12.75" hidden="1" x14ac:dyDescent="0.25">
      <c r="A769" s="97"/>
      <c r="B769" s="156" t="s">
        <v>91</v>
      </c>
      <c r="C769" s="142"/>
      <c r="D769" s="91">
        <f t="shared" ref="D769:E769" si="232">D770</f>
        <v>0</v>
      </c>
      <c r="E769" s="91">
        <f t="shared" si="232"/>
        <v>0</v>
      </c>
    </row>
    <row r="770" spans="1:5" s="24" customFormat="1" ht="33" hidden="1" customHeight="1" x14ac:dyDescent="0.2">
      <c r="A770" s="97"/>
      <c r="B770" s="98"/>
      <c r="C770" s="98" t="s">
        <v>36</v>
      </c>
      <c r="D770" s="57"/>
      <c r="E770" s="57"/>
    </row>
    <row r="771" spans="1:5" s="8" customFormat="1" ht="15" hidden="1" customHeight="1" x14ac:dyDescent="0.2">
      <c r="A771" s="92"/>
      <c r="B771" s="39" t="s">
        <v>37</v>
      </c>
      <c r="C771" s="90"/>
      <c r="D771" s="57"/>
      <c r="E771" s="57"/>
    </row>
    <row r="772" spans="1:5" s="8" customFormat="1" x14ac:dyDescent="0.2">
      <c r="A772" s="122" t="s">
        <v>147</v>
      </c>
      <c r="B772" s="122"/>
      <c r="C772" s="122"/>
      <c r="D772" s="91">
        <f t="shared" ref="D772:E772" si="233">D774+D775+D773</f>
        <v>-1106000</v>
      </c>
      <c r="E772" s="91">
        <f t="shared" si="233"/>
        <v>0</v>
      </c>
    </row>
    <row r="773" spans="1:5" s="8" customFormat="1" ht="18.600000000000001" hidden="1" customHeight="1" x14ac:dyDescent="0.2">
      <c r="A773" s="87"/>
      <c r="B773" s="39" t="s">
        <v>38</v>
      </c>
      <c r="C773" s="90"/>
      <c r="D773" s="57"/>
      <c r="E773" s="57"/>
    </row>
    <row r="774" spans="1:5" s="8" customFormat="1" ht="24.75" customHeight="1" x14ac:dyDescent="0.2">
      <c r="A774" s="87"/>
      <c r="B774" s="123" t="s">
        <v>93</v>
      </c>
      <c r="C774" s="123"/>
      <c r="D774" s="57">
        <v>-1106000</v>
      </c>
      <c r="E774" s="57">
        <v>0</v>
      </c>
    </row>
    <row r="775" spans="1:5" s="8" customFormat="1" ht="18.600000000000001" hidden="1" customHeight="1" x14ac:dyDescent="0.2">
      <c r="A775" s="87"/>
      <c r="B775" s="39" t="s">
        <v>40</v>
      </c>
      <c r="C775" s="90"/>
      <c r="D775" s="57"/>
      <c r="E775" s="57"/>
    </row>
    <row r="776" spans="1:5" s="21" customFormat="1" ht="13.9" hidden="1" customHeight="1" x14ac:dyDescent="0.25">
      <c r="A776" s="97" t="s">
        <v>45</v>
      </c>
      <c r="B776" s="99"/>
      <c r="C776" s="100"/>
      <c r="D776" s="101">
        <f t="shared" ref="D776" si="234">D777+D780</f>
        <v>0</v>
      </c>
      <c r="E776" s="101"/>
    </row>
    <row r="777" spans="1:5" s="23" customFormat="1" ht="22.15" hidden="1" customHeight="1" x14ac:dyDescent="0.25">
      <c r="A777" s="124" t="s">
        <v>94</v>
      </c>
      <c r="B777" s="124"/>
      <c r="C777" s="124"/>
      <c r="D777" s="101">
        <f t="shared" ref="D777:D778" si="235">D778</f>
        <v>0</v>
      </c>
      <c r="E777" s="101"/>
    </row>
    <row r="778" spans="1:5" s="23" customFormat="1" ht="30.75" hidden="1" customHeight="1" x14ac:dyDescent="0.25">
      <c r="A778" s="102"/>
      <c r="B778" s="154" t="s">
        <v>95</v>
      </c>
      <c r="C778" s="154"/>
      <c r="D778" s="101">
        <f t="shared" si="235"/>
        <v>0</v>
      </c>
      <c r="E778" s="101"/>
    </row>
    <row r="779" spans="1:5" s="23" customFormat="1" ht="30.75" hidden="1" customHeight="1" x14ac:dyDescent="0.2">
      <c r="A779" s="102"/>
      <c r="B779" s="103"/>
      <c r="C779" s="84" t="s">
        <v>46</v>
      </c>
      <c r="D779" s="57"/>
      <c r="E779" s="57"/>
    </row>
    <row r="780" spans="1:5" s="21" customFormat="1" ht="18" hidden="1" customHeight="1" x14ac:dyDescent="0.25">
      <c r="A780" s="97" t="s">
        <v>49</v>
      </c>
      <c r="B780" s="84"/>
      <c r="C780" s="84"/>
      <c r="D780" s="91">
        <f t="shared" ref="D780" si="236">D781+D782</f>
        <v>0</v>
      </c>
      <c r="E780" s="91"/>
    </row>
    <row r="781" spans="1:5" s="23" customFormat="1" ht="29.25" hidden="1" customHeight="1" x14ac:dyDescent="0.2">
      <c r="A781" s="97"/>
      <c r="B781" s="133" t="s">
        <v>50</v>
      </c>
      <c r="C781" s="133"/>
      <c r="D781" s="57"/>
      <c r="E781" s="55"/>
    </row>
    <row r="782" spans="1:5" s="23" customFormat="1" ht="23.45" hidden="1" customHeight="1" x14ac:dyDescent="0.2">
      <c r="A782" s="97"/>
      <c r="B782" s="133" t="s">
        <v>51</v>
      </c>
      <c r="C782" s="142"/>
      <c r="D782" s="57"/>
      <c r="E782" s="57"/>
    </row>
    <row r="783" spans="1:5" s="8" customFormat="1" ht="15.6" hidden="1" customHeight="1" x14ac:dyDescent="0.2">
      <c r="A783" s="87" t="s">
        <v>52</v>
      </c>
      <c r="B783" s="39"/>
      <c r="C783" s="39"/>
      <c r="D783" s="101">
        <f t="shared" ref="D783" si="237">D784</f>
        <v>0</v>
      </c>
      <c r="E783" s="101"/>
    </row>
    <row r="784" spans="1:5" s="8" customFormat="1" ht="28.5" hidden="1" customHeight="1" x14ac:dyDescent="0.2">
      <c r="A784" s="122" t="s">
        <v>53</v>
      </c>
      <c r="B784" s="122"/>
      <c r="C784" s="122"/>
      <c r="D784" s="101">
        <f t="shared" ref="D784" si="238">D785+D788</f>
        <v>0</v>
      </c>
      <c r="E784" s="101"/>
    </row>
    <row r="785" spans="1:5" s="8" customFormat="1" ht="18.600000000000001" hidden="1" customHeight="1" x14ac:dyDescent="0.2">
      <c r="A785" s="87" t="s">
        <v>96</v>
      </c>
      <c r="B785" s="39"/>
      <c r="C785" s="39"/>
      <c r="D785" s="101">
        <f t="shared" ref="D785" si="239">D786+D787</f>
        <v>0</v>
      </c>
      <c r="E785" s="101"/>
    </row>
    <row r="786" spans="1:5" s="8" customFormat="1" ht="18.600000000000001" hidden="1" customHeight="1" x14ac:dyDescent="0.2">
      <c r="A786" s="87"/>
      <c r="B786" s="39" t="s">
        <v>54</v>
      </c>
      <c r="C786" s="39"/>
      <c r="D786" s="57"/>
      <c r="E786" s="57"/>
    </row>
    <row r="787" spans="1:5" s="8" customFormat="1" ht="45.6" hidden="1" customHeight="1" x14ac:dyDescent="0.2">
      <c r="A787" s="87"/>
      <c r="B787" s="141" t="s">
        <v>97</v>
      </c>
      <c r="C787" s="141"/>
      <c r="D787" s="57"/>
      <c r="E787" s="55"/>
    </row>
    <row r="788" spans="1:5" s="8" customFormat="1" ht="30" hidden="1" customHeight="1" x14ac:dyDescent="0.2">
      <c r="A788" s="122" t="s">
        <v>98</v>
      </c>
      <c r="B788" s="122"/>
      <c r="C788" s="122"/>
      <c r="D788" s="91">
        <f t="shared" ref="D788" si="240">D789+D790+D791+D792</f>
        <v>0</v>
      </c>
      <c r="E788" s="91"/>
    </row>
    <row r="789" spans="1:5" s="8" customFormat="1" ht="18.600000000000001" hidden="1" customHeight="1" x14ac:dyDescent="0.2">
      <c r="A789" s="87"/>
      <c r="B789" s="39" t="s">
        <v>58</v>
      </c>
      <c r="C789" s="90"/>
      <c r="D789" s="57"/>
      <c r="E789" s="57"/>
    </row>
    <row r="790" spans="1:5" s="8" customFormat="1" ht="39" hidden="1" customHeight="1" x14ac:dyDescent="0.2">
      <c r="A790" s="87"/>
      <c r="B790" s="123" t="s">
        <v>59</v>
      </c>
      <c r="C790" s="123"/>
      <c r="D790" s="57"/>
      <c r="E790" s="55"/>
    </row>
    <row r="791" spans="1:5" s="8" customFormat="1" ht="18" hidden="1" customHeight="1" x14ac:dyDescent="0.2">
      <c r="A791" s="87"/>
      <c r="B791" s="123" t="s">
        <v>61</v>
      </c>
      <c r="C791" s="123"/>
      <c r="D791" s="57"/>
      <c r="E791" s="57"/>
    </row>
    <row r="792" spans="1:5" s="8" customFormat="1" ht="30.6" hidden="1" customHeight="1" x14ac:dyDescent="0.2">
      <c r="A792" s="87"/>
      <c r="B792" s="133" t="s">
        <v>71</v>
      </c>
      <c r="C792" s="142"/>
      <c r="D792" s="57"/>
      <c r="E792" s="55"/>
    </row>
    <row r="793" spans="1:5" s="43" customFormat="1" ht="18" x14ac:dyDescent="0.25">
      <c r="A793" s="120" t="s">
        <v>148</v>
      </c>
      <c r="B793" s="142"/>
      <c r="C793" s="142"/>
      <c r="D793" s="86">
        <f>D794</f>
        <v>1106000</v>
      </c>
      <c r="E793" s="86">
        <f t="shared" ref="E793" si="241">E794</f>
        <v>0</v>
      </c>
    </row>
    <row r="794" spans="1:5" s="8" customFormat="1" ht="18.600000000000001" customHeight="1" x14ac:dyDescent="0.2">
      <c r="A794" s="12" t="s">
        <v>150</v>
      </c>
      <c r="B794" s="14"/>
      <c r="C794" s="14"/>
      <c r="D794" s="91">
        <f t="shared" ref="D794:E794" si="242">D795+D798</f>
        <v>1106000</v>
      </c>
      <c r="E794" s="91">
        <f t="shared" si="242"/>
        <v>0</v>
      </c>
    </row>
    <row r="795" spans="1:5" s="8" customFormat="1" hidden="1" x14ac:dyDescent="0.2">
      <c r="A795" s="18" t="s">
        <v>102</v>
      </c>
      <c r="B795" s="15"/>
      <c r="C795" s="14"/>
      <c r="D795" s="91">
        <f t="shared" ref="D795:E796" si="243">D796</f>
        <v>0</v>
      </c>
      <c r="E795" s="91">
        <f t="shared" si="243"/>
        <v>0</v>
      </c>
    </row>
    <row r="796" spans="1:5" s="24" customFormat="1" ht="27.6" hidden="1" customHeight="1" x14ac:dyDescent="0.25">
      <c r="A796" s="19"/>
      <c r="B796" s="150" t="s">
        <v>103</v>
      </c>
      <c r="C796" s="151"/>
      <c r="D796" s="101">
        <f t="shared" si="243"/>
        <v>0</v>
      </c>
      <c r="E796" s="101">
        <f t="shared" si="243"/>
        <v>0</v>
      </c>
    </row>
    <row r="797" spans="1:5" s="24" customFormat="1" ht="27" hidden="1" customHeight="1" x14ac:dyDescent="0.25">
      <c r="A797" s="19"/>
      <c r="B797" s="25"/>
      <c r="C797" s="25" t="s">
        <v>35</v>
      </c>
      <c r="D797" s="55"/>
      <c r="E797" s="55"/>
    </row>
    <row r="798" spans="1:5" s="8" customFormat="1" ht="18.600000000000001" customHeight="1" x14ac:dyDescent="0.2">
      <c r="A798" s="12" t="s">
        <v>147</v>
      </c>
      <c r="B798" s="13"/>
      <c r="C798" s="13"/>
      <c r="D798" s="91">
        <f t="shared" ref="D798:E798" si="244">D799</f>
        <v>1106000</v>
      </c>
      <c r="E798" s="91">
        <f t="shared" si="244"/>
        <v>0</v>
      </c>
    </row>
    <row r="799" spans="1:5" s="8" customFormat="1" ht="16.149999999999999" customHeight="1" x14ac:dyDescent="0.2">
      <c r="A799" s="14"/>
      <c r="B799" s="14" t="s">
        <v>39</v>
      </c>
      <c r="C799" s="14"/>
      <c r="D799" s="52">
        <v>1106000</v>
      </c>
      <c r="E799" s="52">
        <v>0</v>
      </c>
    </row>
    <row r="802" spans="1:5" x14ac:dyDescent="0.2">
      <c r="A802" s="119" t="s">
        <v>188</v>
      </c>
      <c r="B802" s="76"/>
      <c r="C802" s="75"/>
      <c r="D802" s="77"/>
      <c r="E802" s="78"/>
    </row>
    <row r="803" spans="1:5" x14ac:dyDescent="0.2">
      <c r="A803" s="182" t="s">
        <v>189</v>
      </c>
      <c r="B803" s="182"/>
      <c r="C803" s="182"/>
      <c r="D803" s="182"/>
      <c r="E803" s="182"/>
    </row>
    <row r="804" spans="1:5" x14ac:dyDescent="0.2">
      <c r="A804" s="182" t="s">
        <v>190</v>
      </c>
      <c r="B804" s="182"/>
      <c r="C804" s="182"/>
      <c r="D804" s="182"/>
      <c r="E804" s="182"/>
    </row>
  </sheetData>
  <mergeCells count="298">
    <mergeCell ref="A803:E803"/>
    <mergeCell ref="A804:E804"/>
    <mergeCell ref="B103:C103"/>
    <mergeCell ref="B86:C86"/>
    <mergeCell ref="B88:C88"/>
    <mergeCell ref="B90:C90"/>
    <mergeCell ref="B91:C91"/>
    <mergeCell ref="B92:C92"/>
    <mergeCell ref="A93:C93"/>
    <mergeCell ref="B94:C94"/>
    <mergeCell ref="B95:C95"/>
    <mergeCell ref="B99:C99"/>
    <mergeCell ref="B796:C796"/>
    <mergeCell ref="B787:C787"/>
    <mergeCell ref="A788:C788"/>
    <mergeCell ref="B790:C790"/>
    <mergeCell ref="B791:C791"/>
    <mergeCell ref="B792:C792"/>
    <mergeCell ref="A793:C793"/>
    <mergeCell ref="B774:C774"/>
    <mergeCell ref="A777:C777"/>
    <mergeCell ref="B778:C778"/>
    <mergeCell ref="B781:C781"/>
    <mergeCell ref="B782:C782"/>
    <mergeCell ref="B61:C61"/>
    <mergeCell ref="B62:C62"/>
    <mergeCell ref="B66:C66"/>
    <mergeCell ref="B68:C68"/>
    <mergeCell ref="B69:C69"/>
    <mergeCell ref="B70:C70"/>
    <mergeCell ref="A71:C71"/>
    <mergeCell ref="B76:C76"/>
    <mergeCell ref="A85:C85"/>
    <mergeCell ref="B37:C37"/>
    <mergeCell ref="B38:C38"/>
    <mergeCell ref="B39:C39"/>
    <mergeCell ref="B40:C40"/>
    <mergeCell ref="B49:C49"/>
    <mergeCell ref="A52:C52"/>
    <mergeCell ref="B54:C54"/>
    <mergeCell ref="A57:C57"/>
    <mergeCell ref="B58:C58"/>
    <mergeCell ref="A14:C14"/>
    <mergeCell ref="A15:C15"/>
    <mergeCell ref="A27:C27"/>
    <mergeCell ref="A28:C28"/>
    <mergeCell ref="B31:C31"/>
    <mergeCell ref="B34:C34"/>
    <mergeCell ref="B35:C35"/>
    <mergeCell ref="B36:C36"/>
    <mergeCell ref="A12:C12"/>
    <mergeCell ref="A13:E13"/>
    <mergeCell ref="A784:C784"/>
    <mergeCell ref="B757:C757"/>
    <mergeCell ref="B758:C758"/>
    <mergeCell ref="B759:C759"/>
    <mergeCell ref="B760:C760"/>
    <mergeCell ref="B769:C769"/>
    <mergeCell ref="A772:C772"/>
    <mergeCell ref="A747:C747"/>
    <mergeCell ref="A748:C748"/>
    <mergeCell ref="B751:C751"/>
    <mergeCell ref="B754:C754"/>
    <mergeCell ref="B755:C755"/>
    <mergeCell ref="B756:C756"/>
    <mergeCell ref="B724:C724"/>
    <mergeCell ref="B728:C728"/>
    <mergeCell ref="B731:C731"/>
    <mergeCell ref="A735:E735"/>
    <mergeCell ref="A736:C736"/>
    <mergeCell ref="A737:C737"/>
    <mergeCell ref="B700:C700"/>
    <mergeCell ref="B704:C704"/>
    <mergeCell ref="B708:C708"/>
    <mergeCell ref="B712:C712"/>
    <mergeCell ref="B716:C716"/>
    <mergeCell ref="B720:C720"/>
    <mergeCell ref="B675:C675"/>
    <mergeCell ref="B680:C680"/>
    <mergeCell ref="B685:C685"/>
    <mergeCell ref="B689:C689"/>
    <mergeCell ref="B694:C694"/>
    <mergeCell ref="A699:C699"/>
    <mergeCell ref="B647:C647"/>
    <mergeCell ref="B652:C652"/>
    <mergeCell ref="B655:C655"/>
    <mergeCell ref="B660:C660"/>
    <mergeCell ref="B665:C665"/>
    <mergeCell ref="B670:C670"/>
    <mergeCell ref="B635:C635"/>
    <mergeCell ref="B636:C636"/>
    <mergeCell ref="A637:C637"/>
    <mergeCell ref="B638:C638"/>
    <mergeCell ref="B641:C641"/>
    <mergeCell ref="B644:C644"/>
    <mergeCell ref="B623:C623"/>
    <mergeCell ref="B624:C624"/>
    <mergeCell ref="A625:C625"/>
    <mergeCell ref="B626:C626"/>
    <mergeCell ref="B627:C627"/>
    <mergeCell ref="B631:C631"/>
    <mergeCell ref="B606:C606"/>
    <mergeCell ref="A615:C615"/>
    <mergeCell ref="B616:C616"/>
    <mergeCell ref="B618:C618"/>
    <mergeCell ref="A620:C620"/>
    <mergeCell ref="B622:C622"/>
    <mergeCell ref="B536:C536"/>
    <mergeCell ref="A537:C537"/>
    <mergeCell ref="B539:C539"/>
    <mergeCell ref="B540:C540"/>
    <mergeCell ref="B541:C541"/>
    <mergeCell ref="A601:C601"/>
    <mergeCell ref="B564:C564"/>
    <mergeCell ref="B567:C567"/>
    <mergeCell ref="B568:C568"/>
    <mergeCell ref="B569:C569"/>
    <mergeCell ref="B570:C570"/>
    <mergeCell ref="B571:C571"/>
    <mergeCell ref="B572:C572"/>
    <mergeCell ref="B573:C573"/>
    <mergeCell ref="B582:C582"/>
    <mergeCell ref="B591:C591"/>
    <mergeCell ref="B594:C594"/>
    <mergeCell ref="B595:C595"/>
    <mergeCell ref="B525:C525"/>
    <mergeCell ref="A528:C528"/>
    <mergeCell ref="B529:C529"/>
    <mergeCell ref="B532:C532"/>
    <mergeCell ref="B533:C533"/>
    <mergeCell ref="A547:C547"/>
    <mergeCell ref="A548:C548"/>
    <mergeCell ref="A560:C560"/>
    <mergeCell ref="A561:C561"/>
    <mergeCell ref="A544:C544"/>
    <mergeCell ref="A545:C545"/>
    <mergeCell ref="B546:C546"/>
    <mergeCell ref="B508:C508"/>
    <mergeCell ref="B509:C509"/>
    <mergeCell ref="B510:C510"/>
    <mergeCell ref="B511:C511"/>
    <mergeCell ref="B520:C520"/>
    <mergeCell ref="A523:C523"/>
    <mergeCell ref="A498:C498"/>
    <mergeCell ref="A499:C499"/>
    <mergeCell ref="B502:C502"/>
    <mergeCell ref="B505:C505"/>
    <mergeCell ref="B506:C506"/>
    <mergeCell ref="B507:C507"/>
    <mergeCell ref="B474:C474"/>
    <mergeCell ref="B478:C478"/>
    <mergeCell ref="B481:C481"/>
    <mergeCell ref="A295:C295"/>
    <mergeCell ref="A485:C485"/>
    <mergeCell ref="A486:C486"/>
    <mergeCell ref="B450:C450"/>
    <mergeCell ref="B454:C454"/>
    <mergeCell ref="B458:C458"/>
    <mergeCell ref="B462:C462"/>
    <mergeCell ref="B466:C466"/>
    <mergeCell ref="B470:C470"/>
    <mergeCell ref="B425:C425"/>
    <mergeCell ref="B430:C430"/>
    <mergeCell ref="B435:C435"/>
    <mergeCell ref="B439:C439"/>
    <mergeCell ref="B444:C444"/>
    <mergeCell ref="A449:C449"/>
    <mergeCell ref="B397:C397"/>
    <mergeCell ref="B402:C402"/>
    <mergeCell ref="B405:C405"/>
    <mergeCell ref="B410:C410"/>
    <mergeCell ref="B415:C415"/>
    <mergeCell ref="B420:C420"/>
    <mergeCell ref="B385:C385"/>
    <mergeCell ref="B386:C386"/>
    <mergeCell ref="A387:C387"/>
    <mergeCell ref="B388:C388"/>
    <mergeCell ref="B391:C391"/>
    <mergeCell ref="B394:C394"/>
    <mergeCell ref="B373:C373"/>
    <mergeCell ref="B374:C374"/>
    <mergeCell ref="A375:C375"/>
    <mergeCell ref="B376:C376"/>
    <mergeCell ref="B377:C377"/>
    <mergeCell ref="B381:C381"/>
    <mergeCell ref="B368:C368"/>
    <mergeCell ref="B370:C370"/>
    <mergeCell ref="B372:C372"/>
    <mergeCell ref="B348:C348"/>
    <mergeCell ref="B350:C350"/>
    <mergeCell ref="B351:C351"/>
    <mergeCell ref="B352:C352"/>
    <mergeCell ref="A353:C353"/>
    <mergeCell ref="B313:C313"/>
    <mergeCell ref="B316:C316"/>
    <mergeCell ref="B336:C336"/>
    <mergeCell ref="A339:C339"/>
    <mergeCell ref="B340:C340"/>
    <mergeCell ref="B343:C343"/>
    <mergeCell ref="B344:C344"/>
    <mergeCell ref="B319:C319"/>
    <mergeCell ref="B320:C320"/>
    <mergeCell ref="B321:C321"/>
    <mergeCell ref="B322:C322"/>
    <mergeCell ref="B331:C331"/>
    <mergeCell ref="A334:C334"/>
    <mergeCell ref="B358:C358"/>
    <mergeCell ref="A367:C367"/>
    <mergeCell ref="A10:C10"/>
    <mergeCell ref="A104:E104"/>
    <mergeCell ref="A294:E294"/>
    <mergeCell ref="A296:C296"/>
    <mergeCell ref="B277:C277"/>
    <mergeCell ref="B281:C281"/>
    <mergeCell ref="B284:C284"/>
    <mergeCell ref="A297:C297"/>
    <mergeCell ref="B253:C253"/>
    <mergeCell ref="B257:C257"/>
    <mergeCell ref="B261:C261"/>
    <mergeCell ref="B265:C265"/>
    <mergeCell ref="B269:C269"/>
    <mergeCell ref="B273:C273"/>
    <mergeCell ref="B228:C228"/>
    <mergeCell ref="B233:C233"/>
    <mergeCell ref="B238:C238"/>
    <mergeCell ref="B242:C242"/>
    <mergeCell ref="A293:C293"/>
    <mergeCell ref="A290:C290"/>
    <mergeCell ref="A106:C106"/>
    <mergeCell ref="A288:C288"/>
    <mergeCell ref="A291:C291"/>
    <mergeCell ref="A11:C11"/>
    <mergeCell ref="B121:C121"/>
    <mergeCell ref="B122:C122"/>
    <mergeCell ref="B123:C123"/>
    <mergeCell ref="B124:C124"/>
    <mergeCell ref="B133:C133"/>
    <mergeCell ref="A136:C136"/>
    <mergeCell ref="B151:C151"/>
    <mergeCell ref="A152:C152"/>
    <mergeCell ref="B154:C154"/>
    <mergeCell ref="B155:C155"/>
    <mergeCell ref="B156:C156"/>
    <mergeCell ref="A157:C157"/>
    <mergeCell ref="B138:C138"/>
    <mergeCell ref="A141:C141"/>
    <mergeCell ref="B142:C142"/>
    <mergeCell ref="B145:C145"/>
    <mergeCell ref="B146:C146"/>
    <mergeCell ref="A148:C148"/>
    <mergeCell ref="B176:C176"/>
    <mergeCell ref="B177:C177"/>
    <mergeCell ref="A178:C178"/>
    <mergeCell ref="B598:C598"/>
    <mergeCell ref="A599:C599"/>
    <mergeCell ref="A542:C542"/>
    <mergeCell ref="A107:C107"/>
    <mergeCell ref="A105:C105"/>
    <mergeCell ref="A5:E5"/>
    <mergeCell ref="A6:E6"/>
    <mergeCell ref="A9:C9"/>
    <mergeCell ref="A111:C111"/>
    <mergeCell ref="A112:C112"/>
    <mergeCell ref="B115:C115"/>
    <mergeCell ref="B118:C118"/>
    <mergeCell ref="B119:C119"/>
    <mergeCell ref="B120:C120"/>
    <mergeCell ref="B179:C179"/>
    <mergeCell ref="B180:C180"/>
    <mergeCell ref="B184:C184"/>
    <mergeCell ref="B159:C159"/>
    <mergeCell ref="A168:C168"/>
    <mergeCell ref="B169:C169"/>
    <mergeCell ref="B171:C171"/>
    <mergeCell ref="A289:C289"/>
    <mergeCell ref="A585:C585"/>
    <mergeCell ref="B587:C587"/>
    <mergeCell ref="A590:C590"/>
    <mergeCell ref="A173:C173"/>
    <mergeCell ref="B175:C175"/>
    <mergeCell ref="B247:C247"/>
    <mergeCell ref="A252:C252"/>
    <mergeCell ref="B200:C200"/>
    <mergeCell ref="B205:C205"/>
    <mergeCell ref="B208:C208"/>
    <mergeCell ref="B213:C213"/>
    <mergeCell ref="B218:C218"/>
    <mergeCell ref="B223:C223"/>
    <mergeCell ref="B188:C188"/>
    <mergeCell ref="B189:C189"/>
    <mergeCell ref="A190:C190"/>
    <mergeCell ref="B191:C191"/>
    <mergeCell ref="B194:C194"/>
    <mergeCell ref="B197:C197"/>
    <mergeCell ref="A309:C309"/>
    <mergeCell ref="A310:C310"/>
    <mergeCell ref="B317:C317"/>
    <mergeCell ref="B318:C318"/>
  </mergeCells>
  <printOptions horizontalCentered="1"/>
  <pageMargins left="3.937007874015748E-2" right="3.937007874015748E-2" top="0.55118110236220474" bottom="0.55118110236220474" header="0.31496062992125984" footer="0.31496062992125984"/>
  <pageSetup paperSize="9" scale="69" fitToHeight="2" orientation="portrait" r:id="rId1"/>
  <headerFooter alignWithMargins="0">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K68"/>
  <sheetViews>
    <sheetView tabSelected="1" zoomScaleNormal="100" zoomScaleSheetLayoutView="100" workbookViewId="0">
      <selection activeCell="D1" sqref="D1"/>
    </sheetView>
  </sheetViews>
  <sheetFormatPr defaultRowHeight="12.75" x14ac:dyDescent="0.2"/>
  <cols>
    <col min="1" max="1" width="4.5703125" style="45" customWidth="1"/>
    <col min="2" max="2" width="58.85546875" style="44" customWidth="1"/>
    <col min="3" max="3" width="19.85546875" style="45" customWidth="1"/>
    <col min="4" max="4" width="20" style="45" customWidth="1"/>
    <col min="5" max="248" width="9.140625" style="45"/>
    <col min="249" max="249" width="5.140625" style="45" customWidth="1"/>
    <col min="250" max="250" width="60.42578125" style="45" customWidth="1"/>
    <col min="251" max="251" width="10" style="45" customWidth="1"/>
    <col min="252" max="252" width="10.7109375" style="45" customWidth="1"/>
    <col min="253" max="253" width="14.140625" style="45" customWidth="1"/>
    <col min="254" max="254" width="10.7109375" style="45" customWidth="1"/>
    <col min="255" max="255" width="10.140625" style="45" customWidth="1"/>
    <col min="256" max="256" width="9.85546875" style="45" customWidth="1"/>
    <col min="257" max="257" width="10.28515625" style="45" customWidth="1"/>
    <col min="258" max="504" width="9.140625" style="45"/>
    <col min="505" max="505" width="5.140625" style="45" customWidth="1"/>
    <col min="506" max="506" width="60.42578125" style="45" customWidth="1"/>
    <col min="507" max="507" width="10" style="45" customWidth="1"/>
    <col min="508" max="508" width="10.7109375" style="45" customWidth="1"/>
    <col min="509" max="509" width="14.140625" style="45" customWidth="1"/>
    <col min="510" max="510" width="10.7109375" style="45" customWidth="1"/>
    <col min="511" max="511" width="10.140625" style="45" customWidth="1"/>
    <col min="512" max="512" width="9.85546875" style="45" customWidth="1"/>
    <col min="513" max="513" width="10.28515625" style="45" customWidth="1"/>
    <col min="514" max="760" width="9.140625" style="45"/>
    <col min="761" max="761" width="5.140625" style="45" customWidth="1"/>
    <col min="762" max="762" width="60.42578125" style="45" customWidth="1"/>
    <col min="763" max="763" width="10" style="45" customWidth="1"/>
    <col min="764" max="764" width="10.7109375" style="45" customWidth="1"/>
    <col min="765" max="765" width="14.140625" style="45" customWidth="1"/>
    <col min="766" max="766" width="10.7109375" style="45" customWidth="1"/>
    <col min="767" max="767" width="10.140625" style="45" customWidth="1"/>
    <col min="768" max="768" width="9.85546875" style="45" customWidth="1"/>
    <col min="769" max="769" width="10.28515625" style="45" customWidth="1"/>
    <col min="770" max="1016" width="9.140625" style="45"/>
    <col min="1017" max="1017" width="5.140625" style="45" customWidth="1"/>
    <col min="1018" max="1018" width="60.42578125" style="45" customWidth="1"/>
    <col min="1019" max="1019" width="10" style="45" customWidth="1"/>
    <col min="1020" max="1020" width="10.7109375" style="45" customWidth="1"/>
    <col min="1021" max="1021" width="14.140625" style="45" customWidth="1"/>
    <col min="1022" max="1022" width="10.7109375" style="45" customWidth="1"/>
    <col min="1023" max="1023" width="10.140625" style="45" customWidth="1"/>
    <col min="1024" max="1024" width="9.85546875" style="45" customWidth="1"/>
    <col min="1025" max="1025" width="10.28515625" style="45" customWidth="1"/>
    <col min="1026" max="1272" width="9.140625" style="45"/>
    <col min="1273" max="1273" width="5.140625" style="45" customWidth="1"/>
    <col min="1274" max="1274" width="60.42578125" style="45" customWidth="1"/>
    <col min="1275" max="1275" width="10" style="45" customWidth="1"/>
    <col min="1276" max="1276" width="10.7109375" style="45" customWidth="1"/>
    <col min="1277" max="1277" width="14.140625" style="45" customWidth="1"/>
    <col min="1278" max="1278" width="10.7109375" style="45" customWidth="1"/>
    <col min="1279" max="1279" width="10.140625" style="45" customWidth="1"/>
    <col min="1280" max="1280" width="9.85546875" style="45" customWidth="1"/>
    <col min="1281" max="1281" width="10.28515625" style="45" customWidth="1"/>
    <col min="1282" max="1528" width="9.140625" style="45"/>
    <col min="1529" max="1529" width="5.140625" style="45" customWidth="1"/>
    <col min="1530" max="1530" width="60.42578125" style="45" customWidth="1"/>
    <col min="1531" max="1531" width="10" style="45" customWidth="1"/>
    <col min="1532" max="1532" width="10.7109375" style="45" customWidth="1"/>
    <col min="1533" max="1533" width="14.140625" style="45" customWidth="1"/>
    <col min="1534" max="1534" width="10.7109375" style="45" customWidth="1"/>
    <col min="1535" max="1535" width="10.140625" style="45" customWidth="1"/>
    <col min="1536" max="1536" width="9.85546875" style="45" customWidth="1"/>
    <col min="1537" max="1537" width="10.28515625" style="45" customWidth="1"/>
    <col min="1538" max="1784" width="9.140625" style="45"/>
    <col min="1785" max="1785" width="5.140625" style="45" customWidth="1"/>
    <col min="1786" max="1786" width="60.42578125" style="45" customWidth="1"/>
    <col min="1787" max="1787" width="10" style="45" customWidth="1"/>
    <col min="1788" max="1788" width="10.7109375" style="45" customWidth="1"/>
    <col min="1789" max="1789" width="14.140625" style="45" customWidth="1"/>
    <col min="1790" max="1790" width="10.7109375" style="45" customWidth="1"/>
    <col min="1791" max="1791" width="10.140625" style="45" customWidth="1"/>
    <col min="1792" max="1792" width="9.85546875" style="45" customWidth="1"/>
    <col min="1793" max="1793" width="10.28515625" style="45" customWidth="1"/>
    <col min="1794" max="2040" width="9.140625" style="45"/>
    <col min="2041" max="2041" width="5.140625" style="45" customWidth="1"/>
    <col min="2042" max="2042" width="60.42578125" style="45" customWidth="1"/>
    <col min="2043" max="2043" width="10" style="45" customWidth="1"/>
    <col min="2044" max="2044" width="10.7109375" style="45" customWidth="1"/>
    <col min="2045" max="2045" width="14.140625" style="45" customWidth="1"/>
    <col min="2046" max="2046" width="10.7109375" style="45" customWidth="1"/>
    <col min="2047" max="2047" width="10.140625" style="45" customWidth="1"/>
    <col min="2048" max="2048" width="9.85546875" style="45" customWidth="1"/>
    <col min="2049" max="2049" width="10.28515625" style="45" customWidth="1"/>
    <col min="2050" max="2296" width="9.140625" style="45"/>
    <col min="2297" max="2297" width="5.140625" style="45" customWidth="1"/>
    <col min="2298" max="2298" width="60.42578125" style="45" customWidth="1"/>
    <col min="2299" max="2299" width="10" style="45" customWidth="1"/>
    <col min="2300" max="2300" width="10.7109375" style="45" customWidth="1"/>
    <col min="2301" max="2301" width="14.140625" style="45" customWidth="1"/>
    <col min="2302" max="2302" width="10.7109375" style="45" customWidth="1"/>
    <col min="2303" max="2303" width="10.140625" style="45" customWidth="1"/>
    <col min="2304" max="2304" width="9.85546875" style="45" customWidth="1"/>
    <col min="2305" max="2305" width="10.28515625" style="45" customWidth="1"/>
    <col min="2306" max="2552" width="9.140625" style="45"/>
    <col min="2553" max="2553" width="5.140625" style="45" customWidth="1"/>
    <col min="2554" max="2554" width="60.42578125" style="45" customWidth="1"/>
    <col min="2555" max="2555" width="10" style="45" customWidth="1"/>
    <col min="2556" max="2556" width="10.7109375" style="45" customWidth="1"/>
    <col min="2557" max="2557" width="14.140625" style="45" customWidth="1"/>
    <col min="2558" max="2558" width="10.7109375" style="45" customWidth="1"/>
    <col min="2559" max="2559" width="10.140625" style="45" customWidth="1"/>
    <col min="2560" max="2560" width="9.85546875" style="45" customWidth="1"/>
    <col min="2561" max="2561" width="10.28515625" style="45" customWidth="1"/>
    <col min="2562" max="2808" width="9.140625" style="45"/>
    <col min="2809" max="2809" width="5.140625" style="45" customWidth="1"/>
    <col min="2810" max="2810" width="60.42578125" style="45" customWidth="1"/>
    <col min="2811" max="2811" width="10" style="45" customWidth="1"/>
    <col min="2812" max="2812" width="10.7109375" style="45" customWidth="1"/>
    <col min="2813" max="2813" width="14.140625" style="45" customWidth="1"/>
    <col min="2814" max="2814" width="10.7109375" style="45" customWidth="1"/>
    <col min="2815" max="2815" width="10.140625" style="45" customWidth="1"/>
    <col min="2816" max="2816" width="9.85546875" style="45" customWidth="1"/>
    <col min="2817" max="2817" width="10.28515625" style="45" customWidth="1"/>
    <col min="2818" max="3064" width="9.140625" style="45"/>
    <col min="3065" max="3065" width="5.140625" style="45" customWidth="1"/>
    <col min="3066" max="3066" width="60.42578125" style="45" customWidth="1"/>
    <col min="3067" max="3067" width="10" style="45" customWidth="1"/>
    <col min="3068" max="3068" width="10.7109375" style="45" customWidth="1"/>
    <col min="3069" max="3069" width="14.140625" style="45" customWidth="1"/>
    <col min="3070" max="3070" width="10.7109375" style="45" customWidth="1"/>
    <col min="3071" max="3071" width="10.140625" style="45" customWidth="1"/>
    <col min="3072" max="3072" width="9.85546875" style="45" customWidth="1"/>
    <col min="3073" max="3073" width="10.28515625" style="45" customWidth="1"/>
    <col min="3074" max="3320" width="9.140625" style="45"/>
    <col min="3321" max="3321" width="5.140625" style="45" customWidth="1"/>
    <col min="3322" max="3322" width="60.42578125" style="45" customWidth="1"/>
    <col min="3323" max="3323" width="10" style="45" customWidth="1"/>
    <col min="3324" max="3324" width="10.7109375" style="45" customWidth="1"/>
    <col min="3325" max="3325" width="14.140625" style="45" customWidth="1"/>
    <col min="3326" max="3326" width="10.7109375" style="45" customWidth="1"/>
    <col min="3327" max="3327" width="10.140625" style="45" customWidth="1"/>
    <col min="3328" max="3328" width="9.85546875" style="45" customWidth="1"/>
    <col min="3329" max="3329" width="10.28515625" style="45" customWidth="1"/>
    <col min="3330" max="3576" width="9.140625" style="45"/>
    <col min="3577" max="3577" width="5.140625" style="45" customWidth="1"/>
    <col min="3578" max="3578" width="60.42578125" style="45" customWidth="1"/>
    <col min="3579" max="3579" width="10" style="45" customWidth="1"/>
    <col min="3580" max="3580" width="10.7109375" style="45" customWidth="1"/>
    <col min="3581" max="3581" width="14.140625" style="45" customWidth="1"/>
    <col min="3582" max="3582" width="10.7109375" style="45" customWidth="1"/>
    <col min="3583" max="3583" width="10.140625" style="45" customWidth="1"/>
    <col min="3584" max="3584" width="9.85546875" style="45" customWidth="1"/>
    <col min="3585" max="3585" width="10.28515625" style="45" customWidth="1"/>
    <col min="3586" max="3832" width="9.140625" style="45"/>
    <col min="3833" max="3833" width="5.140625" style="45" customWidth="1"/>
    <col min="3834" max="3834" width="60.42578125" style="45" customWidth="1"/>
    <col min="3835" max="3835" width="10" style="45" customWidth="1"/>
    <col min="3836" max="3836" width="10.7109375" style="45" customWidth="1"/>
    <col min="3837" max="3837" width="14.140625" style="45" customWidth="1"/>
    <col min="3838" max="3838" width="10.7109375" style="45" customWidth="1"/>
    <col min="3839" max="3839" width="10.140625" style="45" customWidth="1"/>
    <col min="3840" max="3840" width="9.85546875" style="45" customWidth="1"/>
    <col min="3841" max="3841" width="10.28515625" style="45" customWidth="1"/>
    <col min="3842" max="4088" width="9.140625" style="45"/>
    <col min="4089" max="4089" width="5.140625" style="45" customWidth="1"/>
    <col min="4090" max="4090" width="60.42578125" style="45" customWidth="1"/>
    <col min="4091" max="4091" width="10" style="45" customWidth="1"/>
    <col min="4092" max="4092" width="10.7109375" style="45" customWidth="1"/>
    <col min="4093" max="4093" width="14.140625" style="45" customWidth="1"/>
    <col min="4094" max="4094" width="10.7109375" style="45" customWidth="1"/>
    <col min="4095" max="4095" width="10.140625" style="45" customWidth="1"/>
    <col min="4096" max="4096" width="9.85546875" style="45" customWidth="1"/>
    <col min="4097" max="4097" width="10.28515625" style="45" customWidth="1"/>
    <col min="4098" max="4344" width="9.140625" style="45"/>
    <col min="4345" max="4345" width="5.140625" style="45" customWidth="1"/>
    <col min="4346" max="4346" width="60.42578125" style="45" customWidth="1"/>
    <col min="4347" max="4347" width="10" style="45" customWidth="1"/>
    <col min="4348" max="4348" width="10.7109375" style="45" customWidth="1"/>
    <col min="4349" max="4349" width="14.140625" style="45" customWidth="1"/>
    <col min="4350" max="4350" width="10.7109375" style="45" customWidth="1"/>
    <col min="4351" max="4351" width="10.140625" style="45" customWidth="1"/>
    <col min="4352" max="4352" width="9.85546875" style="45" customWidth="1"/>
    <col min="4353" max="4353" width="10.28515625" style="45" customWidth="1"/>
    <col min="4354" max="4600" width="9.140625" style="45"/>
    <col min="4601" max="4601" width="5.140625" style="45" customWidth="1"/>
    <col min="4602" max="4602" width="60.42578125" style="45" customWidth="1"/>
    <col min="4603" max="4603" width="10" style="45" customWidth="1"/>
    <col min="4604" max="4604" width="10.7109375" style="45" customWidth="1"/>
    <col min="4605" max="4605" width="14.140625" style="45" customWidth="1"/>
    <col min="4606" max="4606" width="10.7109375" style="45" customWidth="1"/>
    <col min="4607" max="4607" width="10.140625" style="45" customWidth="1"/>
    <col min="4608" max="4608" width="9.85546875" style="45" customWidth="1"/>
    <col min="4609" max="4609" width="10.28515625" style="45" customWidth="1"/>
    <col min="4610" max="4856" width="9.140625" style="45"/>
    <col min="4857" max="4857" width="5.140625" style="45" customWidth="1"/>
    <col min="4858" max="4858" width="60.42578125" style="45" customWidth="1"/>
    <col min="4859" max="4859" width="10" style="45" customWidth="1"/>
    <col min="4860" max="4860" width="10.7109375" style="45" customWidth="1"/>
    <col min="4861" max="4861" width="14.140625" style="45" customWidth="1"/>
    <col min="4862" max="4862" width="10.7109375" style="45" customWidth="1"/>
    <col min="4863" max="4863" width="10.140625" style="45" customWidth="1"/>
    <col min="4864" max="4864" width="9.85546875" style="45" customWidth="1"/>
    <col min="4865" max="4865" width="10.28515625" style="45" customWidth="1"/>
    <col min="4866" max="5112" width="9.140625" style="45"/>
    <col min="5113" max="5113" width="5.140625" style="45" customWidth="1"/>
    <col min="5114" max="5114" width="60.42578125" style="45" customWidth="1"/>
    <col min="5115" max="5115" width="10" style="45" customWidth="1"/>
    <col min="5116" max="5116" width="10.7109375" style="45" customWidth="1"/>
    <col min="5117" max="5117" width="14.140625" style="45" customWidth="1"/>
    <col min="5118" max="5118" width="10.7109375" style="45" customWidth="1"/>
    <col min="5119" max="5119" width="10.140625" style="45" customWidth="1"/>
    <col min="5120" max="5120" width="9.85546875" style="45" customWidth="1"/>
    <col min="5121" max="5121" width="10.28515625" style="45" customWidth="1"/>
    <col min="5122" max="5368" width="9.140625" style="45"/>
    <col min="5369" max="5369" width="5.140625" style="45" customWidth="1"/>
    <col min="5370" max="5370" width="60.42578125" style="45" customWidth="1"/>
    <col min="5371" max="5371" width="10" style="45" customWidth="1"/>
    <col min="5372" max="5372" width="10.7109375" style="45" customWidth="1"/>
    <col min="5373" max="5373" width="14.140625" style="45" customWidth="1"/>
    <col min="5374" max="5374" width="10.7109375" style="45" customWidth="1"/>
    <col min="5375" max="5375" width="10.140625" style="45" customWidth="1"/>
    <col min="5376" max="5376" width="9.85546875" style="45" customWidth="1"/>
    <col min="5377" max="5377" width="10.28515625" style="45" customWidth="1"/>
    <col min="5378" max="5624" width="9.140625" style="45"/>
    <col min="5625" max="5625" width="5.140625" style="45" customWidth="1"/>
    <col min="5626" max="5626" width="60.42578125" style="45" customWidth="1"/>
    <col min="5627" max="5627" width="10" style="45" customWidth="1"/>
    <col min="5628" max="5628" width="10.7109375" style="45" customWidth="1"/>
    <col min="5629" max="5629" width="14.140625" style="45" customWidth="1"/>
    <col min="5630" max="5630" width="10.7109375" style="45" customWidth="1"/>
    <col min="5631" max="5631" width="10.140625" style="45" customWidth="1"/>
    <col min="5632" max="5632" width="9.85546875" style="45" customWidth="1"/>
    <col min="5633" max="5633" width="10.28515625" style="45" customWidth="1"/>
    <col min="5634" max="5880" width="9.140625" style="45"/>
    <col min="5881" max="5881" width="5.140625" style="45" customWidth="1"/>
    <col min="5882" max="5882" width="60.42578125" style="45" customWidth="1"/>
    <col min="5883" max="5883" width="10" style="45" customWidth="1"/>
    <col min="5884" max="5884" width="10.7109375" style="45" customWidth="1"/>
    <col min="5885" max="5885" width="14.140625" style="45" customWidth="1"/>
    <col min="5886" max="5886" width="10.7109375" style="45" customWidth="1"/>
    <col min="5887" max="5887" width="10.140625" style="45" customWidth="1"/>
    <col min="5888" max="5888" width="9.85546875" style="45" customWidth="1"/>
    <col min="5889" max="5889" width="10.28515625" style="45" customWidth="1"/>
    <col min="5890" max="6136" width="9.140625" style="45"/>
    <col min="6137" max="6137" width="5.140625" style="45" customWidth="1"/>
    <col min="6138" max="6138" width="60.42578125" style="45" customWidth="1"/>
    <col min="6139" max="6139" width="10" style="45" customWidth="1"/>
    <col min="6140" max="6140" width="10.7109375" style="45" customWidth="1"/>
    <col min="6141" max="6141" width="14.140625" style="45" customWidth="1"/>
    <col min="6142" max="6142" width="10.7109375" style="45" customWidth="1"/>
    <col min="6143" max="6143" width="10.140625" style="45" customWidth="1"/>
    <col min="6144" max="6144" width="9.85546875" style="45" customWidth="1"/>
    <col min="6145" max="6145" width="10.28515625" style="45" customWidth="1"/>
    <col min="6146" max="6392" width="9.140625" style="45"/>
    <col min="6393" max="6393" width="5.140625" style="45" customWidth="1"/>
    <col min="6394" max="6394" width="60.42578125" style="45" customWidth="1"/>
    <col min="6395" max="6395" width="10" style="45" customWidth="1"/>
    <col min="6396" max="6396" width="10.7109375" style="45" customWidth="1"/>
    <col min="6397" max="6397" width="14.140625" style="45" customWidth="1"/>
    <col min="6398" max="6398" width="10.7109375" style="45" customWidth="1"/>
    <col min="6399" max="6399" width="10.140625" style="45" customWidth="1"/>
    <col min="6400" max="6400" width="9.85546875" style="45" customWidth="1"/>
    <col min="6401" max="6401" width="10.28515625" style="45" customWidth="1"/>
    <col min="6402" max="6648" width="9.140625" style="45"/>
    <col min="6649" max="6649" width="5.140625" style="45" customWidth="1"/>
    <col min="6650" max="6650" width="60.42578125" style="45" customWidth="1"/>
    <col min="6651" max="6651" width="10" style="45" customWidth="1"/>
    <col min="6652" max="6652" width="10.7109375" style="45" customWidth="1"/>
    <col min="6653" max="6653" width="14.140625" style="45" customWidth="1"/>
    <col min="6654" max="6654" width="10.7109375" style="45" customWidth="1"/>
    <col min="6655" max="6655" width="10.140625" style="45" customWidth="1"/>
    <col min="6656" max="6656" width="9.85546875" style="45" customWidth="1"/>
    <col min="6657" max="6657" width="10.28515625" style="45" customWidth="1"/>
    <col min="6658" max="6904" width="9.140625" style="45"/>
    <col min="6905" max="6905" width="5.140625" style="45" customWidth="1"/>
    <col min="6906" max="6906" width="60.42578125" style="45" customWidth="1"/>
    <col min="6907" max="6907" width="10" style="45" customWidth="1"/>
    <col min="6908" max="6908" width="10.7109375" style="45" customWidth="1"/>
    <col min="6909" max="6909" width="14.140625" style="45" customWidth="1"/>
    <col min="6910" max="6910" width="10.7109375" style="45" customWidth="1"/>
    <col min="6911" max="6911" width="10.140625" style="45" customWidth="1"/>
    <col min="6912" max="6912" width="9.85546875" style="45" customWidth="1"/>
    <col min="6913" max="6913" width="10.28515625" style="45" customWidth="1"/>
    <col min="6914" max="7160" width="9.140625" style="45"/>
    <col min="7161" max="7161" width="5.140625" style="45" customWidth="1"/>
    <col min="7162" max="7162" width="60.42578125" style="45" customWidth="1"/>
    <col min="7163" max="7163" width="10" style="45" customWidth="1"/>
    <col min="7164" max="7164" width="10.7109375" style="45" customWidth="1"/>
    <col min="7165" max="7165" width="14.140625" style="45" customWidth="1"/>
    <col min="7166" max="7166" width="10.7109375" style="45" customWidth="1"/>
    <col min="7167" max="7167" width="10.140625" style="45" customWidth="1"/>
    <col min="7168" max="7168" width="9.85546875" style="45" customWidth="1"/>
    <col min="7169" max="7169" width="10.28515625" style="45" customWidth="1"/>
    <col min="7170" max="7416" width="9.140625" style="45"/>
    <col min="7417" max="7417" width="5.140625" style="45" customWidth="1"/>
    <col min="7418" max="7418" width="60.42578125" style="45" customWidth="1"/>
    <col min="7419" max="7419" width="10" style="45" customWidth="1"/>
    <col min="7420" max="7420" width="10.7109375" style="45" customWidth="1"/>
    <col min="7421" max="7421" width="14.140625" style="45" customWidth="1"/>
    <col min="7422" max="7422" width="10.7109375" style="45" customWidth="1"/>
    <col min="7423" max="7423" width="10.140625" style="45" customWidth="1"/>
    <col min="7424" max="7424" width="9.85546875" style="45" customWidth="1"/>
    <col min="7425" max="7425" width="10.28515625" style="45" customWidth="1"/>
    <col min="7426" max="7672" width="9.140625" style="45"/>
    <col min="7673" max="7673" width="5.140625" style="45" customWidth="1"/>
    <col min="7674" max="7674" width="60.42578125" style="45" customWidth="1"/>
    <col min="7675" max="7675" width="10" style="45" customWidth="1"/>
    <col min="7676" max="7676" width="10.7109375" style="45" customWidth="1"/>
    <col min="7677" max="7677" width="14.140625" style="45" customWidth="1"/>
    <col min="7678" max="7678" width="10.7109375" style="45" customWidth="1"/>
    <col min="7679" max="7679" width="10.140625" style="45" customWidth="1"/>
    <col min="7680" max="7680" width="9.85546875" style="45" customWidth="1"/>
    <col min="7681" max="7681" width="10.28515625" style="45" customWidth="1"/>
    <col min="7682" max="7928" width="9.140625" style="45"/>
    <col min="7929" max="7929" width="5.140625" style="45" customWidth="1"/>
    <col min="7930" max="7930" width="60.42578125" style="45" customWidth="1"/>
    <col min="7931" max="7931" width="10" style="45" customWidth="1"/>
    <col min="7932" max="7932" width="10.7109375" style="45" customWidth="1"/>
    <col min="7933" max="7933" width="14.140625" style="45" customWidth="1"/>
    <col min="7934" max="7934" width="10.7109375" style="45" customWidth="1"/>
    <col min="7935" max="7935" width="10.140625" style="45" customWidth="1"/>
    <col min="7936" max="7936" width="9.85546875" style="45" customWidth="1"/>
    <col min="7937" max="7937" width="10.28515625" style="45" customWidth="1"/>
    <col min="7938" max="8184" width="9.140625" style="45"/>
    <col min="8185" max="8185" width="5.140625" style="45" customWidth="1"/>
    <col min="8186" max="8186" width="60.42578125" style="45" customWidth="1"/>
    <col min="8187" max="8187" width="10" style="45" customWidth="1"/>
    <col min="8188" max="8188" width="10.7109375" style="45" customWidth="1"/>
    <col min="8189" max="8189" width="14.140625" style="45" customWidth="1"/>
    <col min="8190" max="8190" width="10.7109375" style="45" customWidth="1"/>
    <col min="8191" max="8191" width="10.140625" style="45" customWidth="1"/>
    <col min="8192" max="8192" width="9.85546875" style="45" customWidth="1"/>
    <col min="8193" max="8193" width="10.28515625" style="45" customWidth="1"/>
    <col min="8194" max="8440" width="9.140625" style="45"/>
    <col min="8441" max="8441" width="5.140625" style="45" customWidth="1"/>
    <col min="8442" max="8442" width="60.42578125" style="45" customWidth="1"/>
    <col min="8443" max="8443" width="10" style="45" customWidth="1"/>
    <col min="8444" max="8444" width="10.7109375" style="45" customWidth="1"/>
    <col min="8445" max="8445" width="14.140625" style="45" customWidth="1"/>
    <col min="8446" max="8446" width="10.7109375" style="45" customWidth="1"/>
    <col min="8447" max="8447" width="10.140625" style="45" customWidth="1"/>
    <col min="8448" max="8448" width="9.85546875" style="45" customWidth="1"/>
    <col min="8449" max="8449" width="10.28515625" style="45" customWidth="1"/>
    <col min="8450" max="8696" width="9.140625" style="45"/>
    <col min="8697" max="8697" width="5.140625" style="45" customWidth="1"/>
    <col min="8698" max="8698" width="60.42578125" style="45" customWidth="1"/>
    <col min="8699" max="8699" width="10" style="45" customWidth="1"/>
    <col min="8700" max="8700" width="10.7109375" style="45" customWidth="1"/>
    <col min="8701" max="8701" width="14.140625" style="45" customWidth="1"/>
    <col min="8702" max="8702" width="10.7109375" style="45" customWidth="1"/>
    <col min="8703" max="8703" width="10.140625" style="45" customWidth="1"/>
    <col min="8704" max="8704" width="9.85546875" style="45" customWidth="1"/>
    <col min="8705" max="8705" width="10.28515625" style="45" customWidth="1"/>
    <col min="8706" max="8952" width="9.140625" style="45"/>
    <col min="8953" max="8953" width="5.140625" style="45" customWidth="1"/>
    <col min="8954" max="8954" width="60.42578125" style="45" customWidth="1"/>
    <col min="8955" max="8955" width="10" style="45" customWidth="1"/>
    <col min="8956" max="8956" width="10.7109375" style="45" customWidth="1"/>
    <col min="8957" max="8957" width="14.140625" style="45" customWidth="1"/>
    <col min="8958" max="8958" width="10.7109375" style="45" customWidth="1"/>
    <col min="8959" max="8959" width="10.140625" style="45" customWidth="1"/>
    <col min="8960" max="8960" width="9.85546875" style="45" customWidth="1"/>
    <col min="8961" max="8961" width="10.28515625" style="45" customWidth="1"/>
    <col min="8962" max="9208" width="9.140625" style="45"/>
    <col min="9209" max="9209" width="5.140625" style="45" customWidth="1"/>
    <col min="9210" max="9210" width="60.42578125" style="45" customWidth="1"/>
    <col min="9211" max="9211" width="10" style="45" customWidth="1"/>
    <col min="9212" max="9212" width="10.7109375" style="45" customWidth="1"/>
    <col min="9213" max="9213" width="14.140625" style="45" customWidth="1"/>
    <col min="9214" max="9214" width="10.7109375" style="45" customWidth="1"/>
    <col min="9215" max="9215" width="10.140625" style="45" customWidth="1"/>
    <col min="9216" max="9216" width="9.85546875" style="45" customWidth="1"/>
    <col min="9217" max="9217" width="10.28515625" style="45" customWidth="1"/>
    <col min="9218" max="9464" width="9.140625" style="45"/>
    <col min="9465" max="9465" width="5.140625" style="45" customWidth="1"/>
    <col min="9466" max="9466" width="60.42578125" style="45" customWidth="1"/>
    <col min="9467" max="9467" width="10" style="45" customWidth="1"/>
    <col min="9468" max="9468" width="10.7109375" style="45" customWidth="1"/>
    <col min="9469" max="9469" width="14.140625" style="45" customWidth="1"/>
    <col min="9470" max="9470" width="10.7109375" style="45" customWidth="1"/>
    <col min="9471" max="9471" width="10.140625" style="45" customWidth="1"/>
    <col min="9472" max="9472" width="9.85546875" style="45" customWidth="1"/>
    <col min="9473" max="9473" width="10.28515625" style="45" customWidth="1"/>
    <col min="9474" max="9720" width="9.140625" style="45"/>
    <col min="9721" max="9721" width="5.140625" style="45" customWidth="1"/>
    <col min="9722" max="9722" width="60.42578125" style="45" customWidth="1"/>
    <col min="9723" max="9723" width="10" style="45" customWidth="1"/>
    <col min="9724" max="9724" width="10.7109375" style="45" customWidth="1"/>
    <col min="9725" max="9725" width="14.140625" style="45" customWidth="1"/>
    <col min="9726" max="9726" width="10.7109375" style="45" customWidth="1"/>
    <col min="9727" max="9727" width="10.140625" style="45" customWidth="1"/>
    <col min="9728" max="9728" width="9.85546875" style="45" customWidth="1"/>
    <col min="9729" max="9729" width="10.28515625" style="45" customWidth="1"/>
    <col min="9730" max="9976" width="9.140625" style="45"/>
    <col min="9977" max="9977" width="5.140625" style="45" customWidth="1"/>
    <col min="9978" max="9978" width="60.42578125" style="45" customWidth="1"/>
    <col min="9979" max="9979" width="10" style="45" customWidth="1"/>
    <col min="9980" max="9980" width="10.7109375" style="45" customWidth="1"/>
    <col min="9981" max="9981" width="14.140625" style="45" customWidth="1"/>
    <col min="9982" max="9982" width="10.7109375" style="45" customWidth="1"/>
    <col min="9983" max="9983" width="10.140625" style="45" customWidth="1"/>
    <col min="9984" max="9984" width="9.85546875" style="45" customWidth="1"/>
    <col min="9985" max="9985" width="10.28515625" style="45" customWidth="1"/>
    <col min="9986" max="10232" width="9.140625" style="45"/>
    <col min="10233" max="10233" width="5.140625" style="45" customWidth="1"/>
    <col min="10234" max="10234" width="60.42578125" style="45" customWidth="1"/>
    <col min="10235" max="10235" width="10" style="45" customWidth="1"/>
    <col min="10236" max="10236" width="10.7109375" style="45" customWidth="1"/>
    <col min="10237" max="10237" width="14.140625" style="45" customWidth="1"/>
    <col min="10238" max="10238" width="10.7109375" style="45" customWidth="1"/>
    <col min="10239" max="10239" width="10.140625" style="45" customWidth="1"/>
    <col min="10240" max="10240" width="9.85546875" style="45" customWidth="1"/>
    <col min="10241" max="10241" width="10.28515625" style="45" customWidth="1"/>
    <col min="10242" max="10488" width="9.140625" style="45"/>
    <col min="10489" max="10489" width="5.140625" style="45" customWidth="1"/>
    <col min="10490" max="10490" width="60.42578125" style="45" customWidth="1"/>
    <col min="10491" max="10491" width="10" style="45" customWidth="1"/>
    <col min="10492" max="10492" width="10.7109375" style="45" customWidth="1"/>
    <col min="10493" max="10493" width="14.140625" style="45" customWidth="1"/>
    <col min="10494" max="10494" width="10.7109375" style="45" customWidth="1"/>
    <col min="10495" max="10495" width="10.140625" style="45" customWidth="1"/>
    <col min="10496" max="10496" width="9.85546875" style="45" customWidth="1"/>
    <col min="10497" max="10497" width="10.28515625" style="45" customWidth="1"/>
    <col min="10498" max="10744" width="9.140625" style="45"/>
    <col min="10745" max="10745" width="5.140625" style="45" customWidth="1"/>
    <col min="10746" max="10746" width="60.42578125" style="45" customWidth="1"/>
    <col min="10747" max="10747" width="10" style="45" customWidth="1"/>
    <col min="10748" max="10748" width="10.7109375" style="45" customWidth="1"/>
    <col min="10749" max="10749" width="14.140625" style="45" customWidth="1"/>
    <col min="10750" max="10750" width="10.7109375" style="45" customWidth="1"/>
    <col min="10751" max="10751" width="10.140625" style="45" customWidth="1"/>
    <col min="10752" max="10752" width="9.85546875" style="45" customWidth="1"/>
    <col min="10753" max="10753" width="10.28515625" style="45" customWidth="1"/>
    <col min="10754" max="11000" width="9.140625" style="45"/>
    <col min="11001" max="11001" width="5.140625" style="45" customWidth="1"/>
    <col min="11002" max="11002" width="60.42578125" style="45" customWidth="1"/>
    <col min="11003" max="11003" width="10" style="45" customWidth="1"/>
    <col min="11004" max="11004" width="10.7109375" style="45" customWidth="1"/>
    <col min="11005" max="11005" width="14.140625" style="45" customWidth="1"/>
    <col min="11006" max="11006" width="10.7109375" style="45" customWidth="1"/>
    <col min="11007" max="11007" width="10.140625" style="45" customWidth="1"/>
    <col min="11008" max="11008" width="9.85546875" style="45" customWidth="1"/>
    <col min="11009" max="11009" width="10.28515625" style="45" customWidth="1"/>
    <col min="11010" max="11256" width="9.140625" style="45"/>
    <col min="11257" max="11257" width="5.140625" style="45" customWidth="1"/>
    <col min="11258" max="11258" width="60.42578125" style="45" customWidth="1"/>
    <col min="11259" max="11259" width="10" style="45" customWidth="1"/>
    <col min="11260" max="11260" width="10.7109375" style="45" customWidth="1"/>
    <col min="11261" max="11261" width="14.140625" style="45" customWidth="1"/>
    <col min="11262" max="11262" width="10.7109375" style="45" customWidth="1"/>
    <col min="11263" max="11263" width="10.140625" style="45" customWidth="1"/>
    <col min="11264" max="11264" width="9.85546875" style="45" customWidth="1"/>
    <col min="11265" max="11265" width="10.28515625" style="45" customWidth="1"/>
    <col min="11266" max="11512" width="9.140625" style="45"/>
    <col min="11513" max="11513" width="5.140625" style="45" customWidth="1"/>
    <col min="11514" max="11514" width="60.42578125" style="45" customWidth="1"/>
    <col min="11515" max="11515" width="10" style="45" customWidth="1"/>
    <col min="11516" max="11516" width="10.7109375" style="45" customWidth="1"/>
    <col min="11517" max="11517" width="14.140625" style="45" customWidth="1"/>
    <col min="11518" max="11518" width="10.7109375" style="45" customWidth="1"/>
    <col min="11519" max="11519" width="10.140625" style="45" customWidth="1"/>
    <col min="11520" max="11520" width="9.85546875" style="45" customWidth="1"/>
    <col min="11521" max="11521" width="10.28515625" style="45" customWidth="1"/>
    <col min="11522" max="11768" width="9.140625" style="45"/>
    <col min="11769" max="11769" width="5.140625" style="45" customWidth="1"/>
    <col min="11770" max="11770" width="60.42578125" style="45" customWidth="1"/>
    <col min="11771" max="11771" width="10" style="45" customWidth="1"/>
    <col min="11772" max="11772" width="10.7109375" style="45" customWidth="1"/>
    <col min="11773" max="11773" width="14.140625" style="45" customWidth="1"/>
    <col min="11774" max="11774" width="10.7109375" style="45" customWidth="1"/>
    <col min="11775" max="11775" width="10.140625" style="45" customWidth="1"/>
    <col min="11776" max="11776" width="9.85546875" style="45" customWidth="1"/>
    <col min="11777" max="11777" width="10.28515625" style="45" customWidth="1"/>
    <col min="11778" max="12024" width="9.140625" style="45"/>
    <col min="12025" max="12025" width="5.140625" style="45" customWidth="1"/>
    <col min="12026" max="12026" width="60.42578125" style="45" customWidth="1"/>
    <col min="12027" max="12027" width="10" style="45" customWidth="1"/>
    <col min="12028" max="12028" width="10.7109375" style="45" customWidth="1"/>
    <col min="12029" max="12029" width="14.140625" style="45" customWidth="1"/>
    <col min="12030" max="12030" width="10.7109375" style="45" customWidth="1"/>
    <col min="12031" max="12031" width="10.140625" style="45" customWidth="1"/>
    <col min="12032" max="12032" width="9.85546875" style="45" customWidth="1"/>
    <col min="12033" max="12033" width="10.28515625" style="45" customWidth="1"/>
    <col min="12034" max="12280" width="9.140625" style="45"/>
    <col min="12281" max="12281" width="5.140625" style="45" customWidth="1"/>
    <col min="12282" max="12282" width="60.42578125" style="45" customWidth="1"/>
    <col min="12283" max="12283" width="10" style="45" customWidth="1"/>
    <col min="12284" max="12284" width="10.7109375" style="45" customWidth="1"/>
    <col min="12285" max="12285" width="14.140625" style="45" customWidth="1"/>
    <col min="12286" max="12286" width="10.7109375" style="45" customWidth="1"/>
    <col min="12287" max="12287" width="10.140625" style="45" customWidth="1"/>
    <col min="12288" max="12288" width="9.85546875" style="45" customWidth="1"/>
    <col min="12289" max="12289" width="10.28515625" style="45" customWidth="1"/>
    <col min="12290" max="12536" width="9.140625" style="45"/>
    <col min="12537" max="12537" width="5.140625" style="45" customWidth="1"/>
    <col min="12538" max="12538" width="60.42578125" style="45" customWidth="1"/>
    <col min="12539" max="12539" width="10" style="45" customWidth="1"/>
    <col min="12540" max="12540" width="10.7109375" style="45" customWidth="1"/>
    <col min="12541" max="12541" width="14.140625" style="45" customWidth="1"/>
    <col min="12542" max="12542" width="10.7109375" style="45" customWidth="1"/>
    <col min="12543" max="12543" width="10.140625" style="45" customWidth="1"/>
    <col min="12544" max="12544" width="9.85546875" style="45" customWidth="1"/>
    <col min="12545" max="12545" width="10.28515625" style="45" customWidth="1"/>
    <col min="12546" max="12792" width="9.140625" style="45"/>
    <col min="12793" max="12793" width="5.140625" style="45" customWidth="1"/>
    <col min="12794" max="12794" width="60.42578125" style="45" customWidth="1"/>
    <col min="12795" max="12795" width="10" style="45" customWidth="1"/>
    <col min="12796" max="12796" width="10.7109375" style="45" customWidth="1"/>
    <col min="12797" max="12797" width="14.140625" style="45" customWidth="1"/>
    <col min="12798" max="12798" width="10.7109375" style="45" customWidth="1"/>
    <col min="12799" max="12799" width="10.140625" style="45" customWidth="1"/>
    <col min="12800" max="12800" width="9.85546875" style="45" customWidth="1"/>
    <col min="12801" max="12801" width="10.28515625" style="45" customWidth="1"/>
    <col min="12802" max="13048" width="9.140625" style="45"/>
    <col min="13049" max="13049" width="5.140625" style="45" customWidth="1"/>
    <col min="13050" max="13050" width="60.42578125" style="45" customWidth="1"/>
    <col min="13051" max="13051" width="10" style="45" customWidth="1"/>
    <col min="13052" max="13052" width="10.7109375" style="45" customWidth="1"/>
    <col min="13053" max="13053" width="14.140625" style="45" customWidth="1"/>
    <col min="13054" max="13054" width="10.7109375" style="45" customWidth="1"/>
    <col min="13055" max="13055" width="10.140625" style="45" customWidth="1"/>
    <col min="13056" max="13056" width="9.85546875" style="45" customWidth="1"/>
    <col min="13057" max="13057" width="10.28515625" style="45" customWidth="1"/>
    <col min="13058" max="13304" width="9.140625" style="45"/>
    <col min="13305" max="13305" width="5.140625" style="45" customWidth="1"/>
    <col min="13306" max="13306" width="60.42578125" style="45" customWidth="1"/>
    <col min="13307" max="13307" width="10" style="45" customWidth="1"/>
    <col min="13308" max="13308" width="10.7109375" style="45" customWidth="1"/>
    <col min="13309" max="13309" width="14.140625" style="45" customWidth="1"/>
    <col min="13310" max="13310" width="10.7109375" style="45" customWidth="1"/>
    <col min="13311" max="13311" width="10.140625" style="45" customWidth="1"/>
    <col min="13312" max="13312" width="9.85546875" style="45" customWidth="1"/>
    <col min="13313" max="13313" width="10.28515625" style="45" customWidth="1"/>
    <col min="13314" max="13560" width="9.140625" style="45"/>
    <col min="13561" max="13561" width="5.140625" style="45" customWidth="1"/>
    <col min="13562" max="13562" width="60.42578125" style="45" customWidth="1"/>
    <col min="13563" max="13563" width="10" style="45" customWidth="1"/>
    <col min="13564" max="13564" width="10.7109375" style="45" customWidth="1"/>
    <col min="13565" max="13565" width="14.140625" style="45" customWidth="1"/>
    <col min="13566" max="13566" width="10.7109375" style="45" customWidth="1"/>
    <col min="13567" max="13567" width="10.140625" style="45" customWidth="1"/>
    <col min="13568" max="13568" width="9.85546875" style="45" customWidth="1"/>
    <col min="13569" max="13569" width="10.28515625" style="45" customWidth="1"/>
    <col min="13570" max="13816" width="9.140625" style="45"/>
    <col min="13817" max="13817" width="5.140625" style="45" customWidth="1"/>
    <col min="13818" max="13818" width="60.42578125" style="45" customWidth="1"/>
    <col min="13819" max="13819" width="10" style="45" customWidth="1"/>
    <col min="13820" max="13820" width="10.7109375" style="45" customWidth="1"/>
    <col min="13821" max="13821" width="14.140625" style="45" customWidth="1"/>
    <col min="13822" max="13822" width="10.7109375" style="45" customWidth="1"/>
    <col min="13823" max="13823" width="10.140625" style="45" customWidth="1"/>
    <col min="13824" max="13824" width="9.85546875" style="45" customWidth="1"/>
    <col min="13825" max="13825" width="10.28515625" style="45" customWidth="1"/>
    <col min="13826" max="14072" width="9.140625" style="45"/>
    <col min="14073" max="14073" width="5.140625" style="45" customWidth="1"/>
    <col min="14074" max="14074" width="60.42578125" style="45" customWidth="1"/>
    <col min="14075" max="14075" width="10" style="45" customWidth="1"/>
    <col min="14076" max="14076" width="10.7109375" style="45" customWidth="1"/>
    <col min="14077" max="14077" width="14.140625" style="45" customWidth="1"/>
    <col min="14078" max="14078" width="10.7109375" style="45" customWidth="1"/>
    <col min="14079" max="14079" width="10.140625" style="45" customWidth="1"/>
    <col min="14080" max="14080" width="9.85546875" style="45" customWidth="1"/>
    <col min="14081" max="14081" width="10.28515625" style="45" customWidth="1"/>
    <col min="14082" max="14328" width="9.140625" style="45"/>
    <col min="14329" max="14329" width="5.140625" style="45" customWidth="1"/>
    <col min="14330" max="14330" width="60.42578125" style="45" customWidth="1"/>
    <col min="14331" max="14331" width="10" style="45" customWidth="1"/>
    <col min="14332" max="14332" width="10.7109375" style="45" customWidth="1"/>
    <col min="14333" max="14333" width="14.140625" style="45" customWidth="1"/>
    <col min="14334" max="14334" width="10.7109375" style="45" customWidth="1"/>
    <col min="14335" max="14335" width="10.140625" style="45" customWidth="1"/>
    <col min="14336" max="14336" width="9.85546875" style="45" customWidth="1"/>
    <col min="14337" max="14337" width="10.28515625" style="45" customWidth="1"/>
    <col min="14338" max="14584" width="9.140625" style="45"/>
    <col min="14585" max="14585" width="5.140625" style="45" customWidth="1"/>
    <col min="14586" max="14586" width="60.42578125" style="45" customWidth="1"/>
    <col min="14587" max="14587" width="10" style="45" customWidth="1"/>
    <col min="14588" max="14588" width="10.7109375" style="45" customWidth="1"/>
    <col min="14589" max="14589" width="14.140625" style="45" customWidth="1"/>
    <col min="14590" max="14590" width="10.7109375" style="45" customWidth="1"/>
    <col min="14591" max="14591" width="10.140625" style="45" customWidth="1"/>
    <col min="14592" max="14592" width="9.85546875" style="45" customWidth="1"/>
    <col min="14593" max="14593" width="10.28515625" style="45" customWidth="1"/>
    <col min="14594" max="14840" width="9.140625" style="45"/>
    <col min="14841" max="14841" width="5.140625" style="45" customWidth="1"/>
    <col min="14842" max="14842" width="60.42578125" style="45" customWidth="1"/>
    <col min="14843" max="14843" width="10" style="45" customWidth="1"/>
    <col min="14844" max="14844" width="10.7109375" style="45" customWidth="1"/>
    <col min="14845" max="14845" width="14.140625" style="45" customWidth="1"/>
    <col min="14846" max="14846" width="10.7109375" style="45" customWidth="1"/>
    <col min="14847" max="14847" width="10.140625" style="45" customWidth="1"/>
    <col min="14848" max="14848" width="9.85546875" style="45" customWidth="1"/>
    <col min="14849" max="14849" width="10.28515625" style="45" customWidth="1"/>
    <col min="14850" max="15096" width="9.140625" style="45"/>
    <col min="15097" max="15097" width="5.140625" style="45" customWidth="1"/>
    <col min="15098" max="15098" width="60.42578125" style="45" customWidth="1"/>
    <col min="15099" max="15099" width="10" style="45" customWidth="1"/>
    <col min="15100" max="15100" width="10.7109375" style="45" customWidth="1"/>
    <col min="15101" max="15101" width="14.140625" style="45" customWidth="1"/>
    <col min="15102" max="15102" width="10.7109375" style="45" customWidth="1"/>
    <col min="15103" max="15103" width="10.140625" style="45" customWidth="1"/>
    <col min="15104" max="15104" width="9.85546875" style="45" customWidth="1"/>
    <col min="15105" max="15105" width="10.28515625" style="45" customWidth="1"/>
    <col min="15106" max="15352" width="9.140625" style="45"/>
    <col min="15353" max="15353" width="5.140625" style="45" customWidth="1"/>
    <col min="15354" max="15354" width="60.42578125" style="45" customWidth="1"/>
    <col min="15355" max="15355" width="10" style="45" customWidth="1"/>
    <col min="15356" max="15356" width="10.7109375" style="45" customWidth="1"/>
    <col min="15357" max="15357" width="14.140625" style="45" customWidth="1"/>
    <col min="15358" max="15358" width="10.7109375" style="45" customWidth="1"/>
    <col min="15359" max="15359" width="10.140625" style="45" customWidth="1"/>
    <col min="15360" max="15360" width="9.85546875" style="45" customWidth="1"/>
    <col min="15361" max="15361" width="10.28515625" style="45" customWidth="1"/>
    <col min="15362" max="15608" width="9.140625" style="45"/>
    <col min="15609" max="15609" width="5.140625" style="45" customWidth="1"/>
    <col min="15610" max="15610" width="60.42578125" style="45" customWidth="1"/>
    <col min="15611" max="15611" width="10" style="45" customWidth="1"/>
    <col min="15612" max="15612" width="10.7109375" style="45" customWidth="1"/>
    <col min="15613" max="15613" width="14.140625" style="45" customWidth="1"/>
    <col min="15614" max="15614" width="10.7109375" style="45" customWidth="1"/>
    <col min="15615" max="15615" width="10.140625" style="45" customWidth="1"/>
    <col min="15616" max="15616" width="9.85546875" style="45" customWidth="1"/>
    <col min="15617" max="15617" width="10.28515625" style="45" customWidth="1"/>
    <col min="15618" max="15864" width="9.140625" style="45"/>
    <col min="15865" max="15865" width="5.140625" style="45" customWidth="1"/>
    <col min="15866" max="15866" width="60.42578125" style="45" customWidth="1"/>
    <col min="15867" max="15867" width="10" style="45" customWidth="1"/>
    <col min="15868" max="15868" width="10.7109375" style="45" customWidth="1"/>
    <col min="15869" max="15869" width="14.140625" style="45" customWidth="1"/>
    <col min="15870" max="15870" width="10.7109375" style="45" customWidth="1"/>
    <col min="15871" max="15871" width="10.140625" style="45" customWidth="1"/>
    <col min="15872" max="15872" width="9.85546875" style="45" customWidth="1"/>
    <col min="15873" max="15873" width="10.28515625" style="45" customWidth="1"/>
    <col min="15874" max="16120" width="9.140625" style="45"/>
    <col min="16121" max="16121" width="5.140625" style="45" customWidth="1"/>
    <col min="16122" max="16122" width="60.42578125" style="45" customWidth="1"/>
    <col min="16123" max="16123" width="10" style="45" customWidth="1"/>
    <col min="16124" max="16124" width="10.7109375" style="45" customWidth="1"/>
    <col min="16125" max="16125" width="14.140625" style="45" customWidth="1"/>
    <col min="16126" max="16126" width="10.7109375" style="45" customWidth="1"/>
    <col min="16127" max="16127" width="10.140625" style="45" customWidth="1"/>
    <col min="16128" max="16128" width="9.85546875" style="45" customWidth="1"/>
    <col min="16129" max="16129" width="10.28515625" style="45" customWidth="1"/>
    <col min="16130" max="16384" width="9.140625" style="45"/>
  </cols>
  <sheetData>
    <row r="1" spans="1:4" x14ac:dyDescent="0.2">
      <c r="B1" s="60" t="s">
        <v>170</v>
      </c>
      <c r="C1" s="60"/>
      <c r="D1" s="79" t="s">
        <v>195</v>
      </c>
    </row>
    <row r="2" spans="1:4" ht="15.75" customHeight="1" x14ac:dyDescent="0.2">
      <c r="B2" s="61" t="s">
        <v>172</v>
      </c>
      <c r="C2" s="60"/>
      <c r="D2" s="60"/>
    </row>
    <row r="3" spans="1:4" ht="15.75" customHeight="1" x14ac:dyDescent="0.2">
      <c r="B3" s="61" t="s">
        <v>171</v>
      </c>
      <c r="C3" s="60"/>
      <c r="D3" s="60"/>
    </row>
    <row r="4" spans="1:4" ht="15.75" customHeight="1" x14ac:dyDescent="0.2">
      <c r="B4" s="61"/>
      <c r="C4" s="60"/>
      <c r="D4" s="60"/>
    </row>
    <row r="5" spans="1:4" ht="18" x14ac:dyDescent="0.25">
      <c r="A5" s="198" t="s">
        <v>125</v>
      </c>
      <c r="B5" s="198"/>
      <c r="C5" s="198"/>
      <c r="D5" s="198"/>
    </row>
    <row r="6" spans="1:4" ht="18" x14ac:dyDescent="0.2">
      <c r="A6" s="199" t="s">
        <v>193</v>
      </c>
      <c r="B6" s="199"/>
      <c r="C6" s="199"/>
      <c r="D6" s="199"/>
    </row>
    <row r="7" spans="1:4" ht="15.75" x14ac:dyDescent="0.2">
      <c r="A7" s="6" t="s">
        <v>2</v>
      </c>
      <c r="B7" s="62"/>
      <c r="C7" s="62"/>
      <c r="D7" s="83" t="s">
        <v>126</v>
      </c>
    </row>
    <row r="8" spans="1:4" ht="36" x14ac:dyDescent="0.2">
      <c r="A8" s="200" t="s">
        <v>4</v>
      </c>
      <c r="B8" s="201"/>
      <c r="C8" s="82" t="s">
        <v>191</v>
      </c>
      <c r="D8" s="58" t="s">
        <v>192</v>
      </c>
    </row>
    <row r="9" spans="1:4" ht="15.75" x14ac:dyDescent="0.2">
      <c r="A9" s="157" t="s">
        <v>128</v>
      </c>
      <c r="B9" s="157"/>
      <c r="C9" s="68">
        <f>C22+C36+C58+C13</f>
        <v>85348300</v>
      </c>
      <c r="D9" s="68">
        <f>D22+D36+D58+D13</f>
        <v>73559204</v>
      </c>
    </row>
    <row r="10" spans="1:4" ht="15.75" x14ac:dyDescent="0.2">
      <c r="A10" s="204" t="s">
        <v>163</v>
      </c>
      <c r="B10" s="205"/>
      <c r="C10" s="68">
        <f>C24+C31+C38+C45+C52+C59+C15</f>
        <v>83279758</v>
      </c>
      <c r="D10" s="68">
        <f>D24+D31+D38+D45+D52+D59+D15</f>
        <v>71846104</v>
      </c>
    </row>
    <row r="11" spans="1:4" ht="15.75" x14ac:dyDescent="0.2">
      <c r="A11" s="204" t="s">
        <v>164</v>
      </c>
      <c r="B11" s="205"/>
      <c r="C11" s="68">
        <f>C28+C34+C42+C49+C55+C63+C19</f>
        <v>2068542</v>
      </c>
      <c r="D11" s="68">
        <f>D28+D34+D42+D49+D55+D63+D19</f>
        <v>1713100</v>
      </c>
    </row>
    <row r="12" spans="1:4" ht="18" x14ac:dyDescent="0.2">
      <c r="A12" s="189" t="s">
        <v>184</v>
      </c>
      <c r="B12" s="190"/>
      <c r="C12" s="190"/>
      <c r="D12" s="191"/>
    </row>
    <row r="13" spans="1:4" ht="18" x14ac:dyDescent="0.2">
      <c r="A13" s="206" t="s">
        <v>183</v>
      </c>
      <c r="B13" s="206"/>
      <c r="C13" s="114">
        <f>C14+C21</f>
        <v>14656400</v>
      </c>
      <c r="D13" s="114">
        <f>D14+D21</f>
        <v>14162100</v>
      </c>
    </row>
    <row r="14" spans="1:4" ht="18" x14ac:dyDescent="0.2">
      <c r="A14" s="194" t="s">
        <v>185</v>
      </c>
      <c r="B14" s="195"/>
      <c r="C14" s="109">
        <f>C15+C19</f>
        <v>14656400</v>
      </c>
      <c r="D14" s="109">
        <f>D15+D19</f>
        <v>14162100</v>
      </c>
    </row>
    <row r="15" spans="1:4" ht="15.75" x14ac:dyDescent="0.2">
      <c r="A15" s="184" t="s">
        <v>129</v>
      </c>
      <c r="B15" s="185"/>
      <c r="C15" s="110">
        <f>C16+C17+C18</f>
        <v>14250000</v>
      </c>
      <c r="D15" s="110">
        <f t="shared" ref="D15" si="0">D16+D17+D18</f>
        <v>13900000</v>
      </c>
    </row>
    <row r="16" spans="1:4" x14ac:dyDescent="0.2">
      <c r="A16" s="188" t="s">
        <v>130</v>
      </c>
      <c r="B16" s="188"/>
      <c r="C16" s="74">
        <v>12900000</v>
      </c>
      <c r="D16" s="74">
        <v>12400000</v>
      </c>
    </row>
    <row r="17" spans="1:4" x14ac:dyDescent="0.2">
      <c r="A17" s="186" t="s">
        <v>131</v>
      </c>
      <c r="B17" s="186"/>
      <c r="C17" s="74">
        <v>1350000</v>
      </c>
      <c r="D17" s="74">
        <v>1500000</v>
      </c>
    </row>
    <row r="18" spans="1:4" hidden="1" x14ac:dyDescent="0.2">
      <c r="A18" s="188" t="s">
        <v>132</v>
      </c>
      <c r="B18" s="188"/>
      <c r="C18" s="74"/>
      <c r="D18" s="74"/>
    </row>
    <row r="19" spans="1:4" ht="15.75" x14ac:dyDescent="0.2">
      <c r="A19" s="187" t="s">
        <v>133</v>
      </c>
      <c r="B19" s="187"/>
      <c r="C19" s="110">
        <f>C20</f>
        <v>406400</v>
      </c>
      <c r="D19" s="110">
        <f t="shared" ref="D19" si="1">D20</f>
        <v>262100</v>
      </c>
    </row>
    <row r="20" spans="1:4" x14ac:dyDescent="0.2">
      <c r="A20" s="64" t="s">
        <v>134</v>
      </c>
      <c r="B20" s="67"/>
      <c r="C20" s="74">
        <v>406400</v>
      </c>
      <c r="D20" s="74">
        <v>262100</v>
      </c>
    </row>
    <row r="21" spans="1:4" ht="18" x14ac:dyDescent="0.2">
      <c r="A21" s="189" t="s">
        <v>122</v>
      </c>
      <c r="B21" s="190"/>
      <c r="C21" s="190"/>
      <c r="D21" s="191"/>
    </row>
    <row r="22" spans="1:4" ht="18" x14ac:dyDescent="0.2">
      <c r="A22" s="206" t="s">
        <v>183</v>
      </c>
      <c r="B22" s="206"/>
      <c r="C22" s="114">
        <f>C23+C30</f>
        <v>15661992</v>
      </c>
      <c r="D22" s="114">
        <f>D23+D30</f>
        <v>15719104</v>
      </c>
    </row>
    <row r="23" spans="1:4" ht="18" x14ac:dyDescent="0.2">
      <c r="A23" s="194" t="s">
        <v>177</v>
      </c>
      <c r="B23" s="195"/>
      <c r="C23" s="109">
        <f>C24+C28</f>
        <v>14048092</v>
      </c>
      <c r="D23" s="109">
        <f>D24+D28</f>
        <v>15719104</v>
      </c>
    </row>
    <row r="24" spans="1:4" s="63" customFormat="1" ht="15.75" x14ac:dyDescent="0.25">
      <c r="A24" s="184" t="s">
        <v>129</v>
      </c>
      <c r="B24" s="185"/>
      <c r="C24" s="110">
        <f>C25+C26+C27</f>
        <v>14029292</v>
      </c>
      <c r="D24" s="110">
        <f t="shared" ref="D24" si="2">D25+D26+D27</f>
        <v>15684104</v>
      </c>
    </row>
    <row r="25" spans="1:4" s="65" customFormat="1" ht="18" customHeight="1" x14ac:dyDescent="0.2">
      <c r="A25" s="188" t="s">
        <v>130</v>
      </c>
      <c r="B25" s="188"/>
      <c r="C25" s="74">
        <v>2234504</v>
      </c>
      <c r="D25" s="74">
        <v>3202346</v>
      </c>
    </row>
    <row r="26" spans="1:4" s="65" customFormat="1" ht="15" x14ac:dyDescent="0.2">
      <c r="A26" s="186" t="s">
        <v>131</v>
      </c>
      <c r="B26" s="186"/>
      <c r="C26" s="74">
        <v>11794788</v>
      </c>
      <c r="D26" s="74">
        <v>12481758</v>
      </c>
    </row>
    <row r="27" spans="1:4" s="65" customFormat="1" ht="15" hidden="1" x14ac:dyDescent="0.2">
      <c r="A27" s="188" t="s">
        <v>132</v>
      </c>
      <c r="B27" s="188"/>
      <c r="C27" s="74"/>
      <c r="D27" s="74"/>
    </row>
    <row r="28" spans="1:4" s="66" customFormat="1" ht="15.75" x14ac:dyDescent="0.25">
      <c r="A28" s="187" t="s">
        <v>133</v>
      </c>
      <c r="B28" s="187"/>
      <c r="C28" s="110">
        <f>C29</f>
        <v>18800</v>
      </c>
      <c r="D28" s="110">
        <f t="shared" ref="D28" si="3">D29</f>
        <v>35000</v>
      </c>
    </row>
    <row r="29" spans="1:4" s="63" customFormat="1" ht="15" x14ac:dyDescent="0.25">
      <c r="A29" s="111" t="s">
        <v>180</v>
      </c>
      <c r="B29" s="112"/>
      <c r="C29" s="74">
        <v>18800</v>
      </c>
      <c r="D29" s="74">
        <v>35000</v>
      </c>
    </row>
    <row r="30" spans="1:4" s="63" customFormat="1" ht="18" x14ac:dyDescent="0.25">
      <c r="A30" s="194" t="s">
        <v>178</v>
      </c>
      <c r="B30" s="195"/>
      <c r="C30" s="109">
        <f>C31+C34</f>
        <v>1613900</v>
      </c>
      <c r="D30" s="109">
        <f>D31+D34</f>
        <v>0</v>
      </c>
    </row>
    <row r="31" spans="1:4" s="63" customFormat="1" ht="17.25" customHeight="1" x14ac:dyDescent="0.25">
      <c r="A31" s="184" t="s">
        <v>129</v>
      </c>
      <c r="B31" s="185"/>
      <c r="C31" s="110">
        <f>C32+C33</f>
        <v>1613900</v>
      </c>
      <c r="D31" s="110">
        <f t="shared" ref="D31" si="4">D32+D33</f>
        <v>0</v>
      </c>
    </row>
    <row r="32" spans="1:4" s="63" customFormat="1" ht="17.25" customHeight="1" x14ac:dyDescent="0.25">
      <c r="A32" s="188" t="s">
        <v>136</v>
      </c>
      <c r="B32" s="188"/>
      <c r="C32" s="74">
        <v>1526900</v>
      </c>
      <c r="D32" s="74">
        <v>0</v>
      </c>
    </row>
    <row r="33" spans="1:4" s="63" customFormat="1" ht="17.25" customHeight="1" x14ac:dyDescent="0.25">
      <c r="A33" s="186" t="s">
        <v>131</v>
      </c>
      <c r="B33" s="186"/>
      <c r="C33" s="74">
        <v>87000</v>
      </c>
      <c r="D33" s="74">
        <v>0</v>
      </c>
    </row>
    <row r="34" spans="1:4" s="63" customFormat="1" ht="15.75" x14ac:dyDescent="0.25">
      <c r="A34" s="187" t="s">
        <v>133</v>
      </c>
      <c r="B34" s="187"/>
      <c r="C34" s="110">
        <v>0</v>
      </c>
      <c r="D34" s="110">
        <v>0</v>
      </c>
    </row>
    <row r="35" spans="1:4" s="63" customFormat="1" ht="18" x14ac:dyDescent="0.25">
      <c r="A35" s="189" t="s">
        <v>123</v>
      </c>
      <c r="B35" s="190"/>
      <c r="C35" s="190"/>
      <c r="D35" s="191"/>
    </row>
    <row r="36" spans="1:4" s="63" customFormat="1" ht="18" x14ac:dyDescent="0.25">
      <c r="A36" s="202" t="s">
        <v>183</v>
      </c>
      <c r="B36" s="203"/>
      <c r="C36" s="114">
        <f>C37+C51+C44</f>
        <v>40861908</v>
      </c>
      <c r="D36" s="114">
        <f>D37+D51+D44</f>
        <v>28400000</v>
      </c>
    </row>
    <row r="37" spans="1:4" s="63" customFormat="1" ht="18" x14ac:dyDescent="0.25">
      <c r="A37" s="194" t="s">
        <v>137</v>
      </c>
      <c r="B37" s="195"/>
      <c r="C37" s="109">
        <f>C38+C42</f>
        <v>24806908</v>
      </c>
      <c r="D37" s="109">
        <f t="shared" ref="D37" si="5">D38+D42</f>
        <v>13800000</v>
      </c>
    </row>
    <row r="38" spans="1:4" s="63" customFormat="1" ht="16.5" customHeight="1" x14ac:dyDescent="0.25">
      <c r="A38" s="184" t="s">
        <v>129</v>
      </c>
      <c r="B38" s="185"/>
      <c r="C38" s="110">
        <f t="shared" ref="C38" si="6">C39+C40+C41</f>
        <v>24282408</v>
      </c>
      <c r="D38" s="110">
        <f>D39+D40+D41</f>
        <v>13788000</v>
      </c>
    </row>
    <row r="39" spans="1:4" s="63" customFormat="1" ht="15" x14ac:dyDescent="0.25">
      <c r="A39" s="188" t="s">
        <v>136</v>
      </c>
      <c r="B39" s="188"/>
      <c r="C39" s="74">
        <v>19474761</v>
      </c>
      <c r="D39" s="74">
        <v>10000000</v>
      </c>
    </row>
    <row r="40" spans="1:4" s="63" customFormat="1" ht="15" x14ac:dyDescent="0.25">
      <c r="A40" s="186" t="s">
        <v>131</v>
      </c>
      <c r="B40" s="186"/>
      <c r="C40" s="74">
        <v>4681947</v>
      </c>
      <c r="D40" s="74">
        <v>3728000</v>
      </c>
    </row>
    <row r="41" spans="1:4" s="63" customFormat="1" ht="15" customHeight="1" x14ac:dyDescent="0.25">
      <c r="A41" s="188" t="s">
        <v>132</v>
      </c>
      <c r="B41" s="188"/>
      <c r="C41" s="74">
        <v>125700</v>
      </c>
      <c r="D41" s="74">
        <v>60000</v>
      </c>
    </row>
    <row r="42" spans="1:4" s="63" customFormat="1" ht="15.75" x14ac:dyDescent="0.25">
      <c r="A42" s="187" t="s">
        <v>133</v>
      </c>
      <c r="B42" s="187"/>
      <c r="C42" s="110">
        <f>C43</f>
        <v>524500</v>
      </c>
      <c r="D42" s="110">
        <f t="shared" ref="D42" si="7">D43</f>
        <v>12000</v>
      </c>
    </row>
    <row r="43" spans="1:4" s="63" customFormat="1" ht="15" x14ac:dyDescent="0.25">
      <c r="A43" s="111" t="s">
        <v>180</v>
      </c>
      <c r="B43" s="112"/>
      <c r="C43" s="74">
        <v>524500</v>
      </c>
      <c r="D43" s="113">
        <v>12000</v>
      </c>
    </row>
    <row r="44" spans="1:4" s="63" customFormat="1" ht="17.25" customHeight="1" x14ac:dyDescent="0.25">
      <c r="A44" s="194" t="s">
        <v>138</v>
      </c>
      <c r="B44" s="195"/>
      <c r="C44" s="109">
        <f>C45+C49</f>
        <v>8370000</v>
      </c>
      <c r="D44" s="109">
        <f>D45+D49</f>
        <v>7350000</v>
      </c>
    </row>
    <row r="45" spans="1:4" s="63" customFormat="1" ht="17.25" customHeight="1" x14ac:dyDescent="0.25">
      <c r="A45" s="184" t="s">
        <v>129</v>
      </c>
      <c r="B45" s="185"/>
      <c r="C45" s="110">
        <f>C46+C47+C48</f>
        <v>8363579</v>
      </c>
      <c r="D45" s="110">
        <f>D46+D47+D48</f>
        <v>7350000</v>
      </c>
    </row>
    <row r="46" spans="1:4" s="63" customFormat="1" ht="15" customHeight="1" x14ac:dyDescent="0.25">
      <c r="A46" s="196" t="s">
        <v>136</v>
      </c>
      <c r="B46" s="197"/>
      <c r="C46" s="74">
        <v>620000</v>
      </c>
      <c r="D46" s="74">
        <v>650000</v>
      </c>
    </row>
    <row r="47" spans="1:4" s="63" customFormat="1" ht="15" x14ac:dyDescent="0.25">
      <c r="A47" s="186" t="s">
        <v>131</v>
      </c>
      <c r="B47" s="186"/>
      <c r="C47" s="74">
        <v>7093579</v>
      </c>
      <c r="D47" s="74">
        <v>6050000</v>
      </c>
    </row>
    <row r="48" spans="1:4" s="63" customFormat="1" ht="15" x14ac:dyDescent="0.25">
      <c r="A48" s="188" t="s">
        <v>132</v>
      </c>
      <c r="B48" s="188"/>
      <c r="C48" s="74">
        <v>650000</v>
      </c>
      <c r="D48" s="74">
        <v>650000</v>
      </c>
    </row>
    <row r="49" spans="1:4" s="63" customFormat="1" ht="15.75" x14ac:dyDescent="0.25">
      <c r="A49" s="187" t="s">
        <v>133</v>
      </c>
      <c r="B49" s="187"/>
      <c r="C49" s="110">
        <f>C50</f>
        <v>6421</v>
      </c>
      <c r="D49" s="110">
        <v>0</v>
      </c>
    </row>
    <row r="50" spans="1:4" s="63" customFormat="1" ht="15" x14ac:dyDescent="0.25">
      <c r="A50" s="111" t="s">
        <v>180</v>
      </c>
      <c r="B50" s="112"/>
      <c r="C50" s="74">
        <v>6421</v>
      </c>
      <c r="D50" s="113">
        <v>0</v>
      </c>
    </row>
    <row r="51" spans="1:4" s="63" customFormat="1" ht="18" x14ac:dyDescent="0.25">
      <c r="A51" s="194" t="s">
        <v>186</v>
      </c>
      <c r="B51" s="195"/>
      <c r="C51" s="109">
        <f>C52+C55</f>
        <v>7685000</v>
      </c>
      <c r="D51" s="109">
        <f>D52+D55</f>
        <v>7250000</v>
      </c>
    </row>
    <row r="52" spans="1:4" s="63" customFormat="1" ht="22.5" customHeight="1" x14ac:dyDescent="0.25">
      <c r="A52" s="184" t="s">
        <v>129</v>
      </c>
      <c r="B52" s="185"/>
      <c r="C52" s="110">
        <f>C53+C54</f>
        <v>7678579</v>
      </c>
      <c r="D52" s="110">
        <f t="shared" ref="D52" si="8">D53+D54</f>
        <v>7250000</v>
      </c>
    </row>
    <row r="53" spans="1:4" s="63" customFormat="1" ht="15" x14ac:dyDescent="0.25">
      <c r="A53" s="188" t="s">
        <v>136</v>
      </c>
      <c r="B53" s="188"/>
      <c r="C53" s="74">
        <v>1005000</v>
      </c>
      <c r="D53" s="74">
        <v>1000000</v>
      </c>
    </row>
    <row r="54" spans="1:4" s="63" customFormat="1" ht="15" x14ac:dyDescent="0.25">
      <c r="A54" s="186" t="s">
        <v>131</v>
      </c>
      <c r="B54" s="186"/>
      <c r="C54" s="74">
        <v>6673579</v>
      </c>
      <c r="D54" s="74">
        <v>6250000</v>
      </c>
    </row>
    <row r="55" spans="1:4" s="63" customFormat="1" ht="15.75" x14ac:dyDescent="0.25">
      <c r="A55" s="187" t="s">
        <v>133</v>
      </c>
      <c r="B55" s="187"/>
      <c r="C55" s="110">
        <f>C56</f>
        <v>6421</v>
      </c>
      <c r="D55" s="110">
        <f t="shared" ref="D55" si="9">D56</f>
        <v>0</v>
      </c>
    </row>
    <row r="56" spans="1:4" s="63" customFormat="1" ht="15" x14ac:dyDescent="0.25">
      <c r="A56" s="111" t="s">
        <v>180</v>
      </c>
      <c r="B56" s="112"/>
      <c r="C56" s="74">
        <v>6421</v>
      </c>
      <c r="D56" s="113">
        <v>0</v>
      </c>
    </row>
    <row r="57" spans="1:4" ht="18" x14ac:dyDescent="0.2">
      <c r="A57" s="189" t="s">
        <v>124</v>
      </c>
      <c r="B57" s="190"/>
      <c r="C57" s="190"/>
      <c r="D57" s="191"/>
    </row>
    <row r="58" spans="1:4" s="63" customFormat="1" ht="15.75" x14ac:dyDescent="0.25">
      <c r="A58" s="192" t="s">
        <v>135</v>
      </c>
      <c r="B58" s="193"/>
      <c r="C58" s="115">
        <f>C59+C63</f>
        <v>14168000</v>
      </c>
      <c r="D58" s="115">
        <f>D59+D63</f>
        <v>15278000</v>
      </c>
    </row>
    <row r="59" spans="1:4" s="63" customFormat="1" ht="15.75" x14ac:dyDescent="0.25">
      <c r="A59" s="184" t="s">
        <v>139</v>
      </c>
      <c r="B59" s="185"/>
      <c r="C59" s="110">
        <f>C60+C61+C62</f>
        <v>13062000</v>
      </c>
      <c r="D59" s="110">
        <f>D60+D61+D62</f>
        <v>13874000</v>
      </c>
    </row>
    <row r="60" spans="1:4" s="65" customFormat="1" ht="15" x14ac:dyDescent="0.2">
      <c r="A60" s="188" t="s">
        <v>140</v>
      </c>
      <c r="B60" s="188"/>
      <c r="C60" s="74">
        <v>7778000</v>
      </c>
      <c r="D60" s="113">
        <v>8040000</v>
      </c>
    </row>
    <row r="61" spans="1:4" s="65" customFormat="1" ht="15" x14ac:dyDescent="0.2">
      <c r="A61" s="186" t="s">
        <v>131</v>
      </c>
      <c r="B61" s="186"/>
      <c r="C61" s="74">
        <v>5134000</v>
      </c>
      <c r="D61" s="113">
        <v>5634000</v>
      </c>
    </row>
    <row r="62" spans="1:4" s="65" customFormat="1" ht="15" customHeight="1" x14ac:dyDescent="0.2">
      <c r="A62" s="188" t="s">
        <v>132</v>
      </c>
      <c r="B62" s="188"/>
      <c r="C62" s="74">
        <v>150000</v>
      </c>
      <c r="D62" s="74">
        <v>200000</v>
      </c>
    </row>
    <row r="63" spans="1:4" s="66" customFormat="1" ht="15.75" x14ac:dyDescent="0.25">
      <c r="A63" s="187" t="s">
        <v>133</v>
      </c>
      <c r="B63" s="187"/>
      <c r="C63" s="110">
        <f>C64</f>
        <v>1106000</v>
      </c>
      <c r="D63" s="110">
        <f t="shared" ref="D63" si="10">D64</f>
        <v>1404000</v>
      </c>
    </row>
    <row r="64" spans="1:4" s="63" customFormat="1" ht="15" x14ac:dyDescent="0.25">
      <c r="A64" s="64" t="s">
        <v>134</v>
      </c>
      <c r="B64" s="67"/>
      <c r="C64" s="74">
        <v>1106000</v>
      </c>
      <c r="D64" s="74">
        <v>1404000</v>
      </c>
    </row>
    <row r="65" spans="1:11" s="63" customFormat="1" ht="15" x14ac:dyDescent="0.25">
      <c r="A65" s="70"/>
      <c r="B65" s="71"/>
      <c r="C65" s="73"/>
      <c r="D65" s="72"/>
    </row>
    <row r="66" spans="1:11" x14ac:dyDescent="0.2">
      <c r="A66" s="182" t="s">
        <v>168</v>
      </c>
      <c r="B66" s="182"/>
      <c r="C66" s="182"/>
      <c r="D66" s="182"/>
      <c r="I66" s="44"/>
      <c r="J66" s="44"/>
      <c r="K66" s="44"/>
    </row>
    <row r="67" spans="1:11" x14ac:dyDescent="0.2">
      <c r="A67" s="183" t="s">
        <v>169</v>
      </c>
      <c r="B67" s="183"/>
      <c r="C67" s="183"/>
      <c r="D67" s="183"/>
      <c r="I67" s="44"/>
      <c r="J67" s="44"/>
      <c r="K67" s="44"/>
    </row>
    <row r="68" spans="1:11" x14ac:dyDescent="0.2">
      <c r="A68" s="182" t="s">
        <v>160</v>
      </c>
      <c r="B68" s="182"/>
      <c r="C68" s="182"/>
      <c r="D68" s="182"/>
      <c r="E68" s="182"/>
      <c r="I68" s="44"/>
      <c r="J68" s="44"/>
      <c r="K68" s="44"/>
    </row>
  </sheetData>
  <mergeCells count="56">
    <mergeCell ref="A12:D12"/>
    <mergeCell ref="A13:B13"/>
    <mergeCell ref="A14:B14"/>
    <mergeCell ref="A15:B15"/>
    <mergeCell ref="A16:B16"/>
    <mergeCell ref="A49:B49"/>
    <mergeCell ref="A17:B17"/>
    <mergeCell ref="A18:B18"/>
    <mergeCell ref="A19:B19"/>
    <mergeCell ref="A33:B33"/>
    <mergeCell ref="A41:B41"/>
    <mergeCell ref="A31:B31"/>
    <mergeCell ref="A32:B32"/>
    <mergeCell ref="A22:B22"/>
    <mergeCell ref="A23:B23"/>
    <mergeCell ref="A27:B27"/>
    <mergeCell ref="A5:D5"/>
    <mergeCell ref="A6:D6"/>
    <mergeCell ref="A8:B8"/>
    <mergeCell ref="A38:B38"/>
    <mergeCell ref="A9:B9"/>
    <mergeCell ref="A21:D21"/>
    <mergeCell ref="A37:B37"/>
    <mergeCell ref="A35:D35"/>
    <mergeCell ref="A36:B36"/>
    <mergeCell ref="A28:B28"/>
    <mergeCell ref="A25:B25"/>
    <mergeCell ref="A26:B26"/>
    <mergeCell ref="A24:B24"/>
    <mergeCell ref="A10:B10"/>
    <mergeCell ref="A11:B11"/>
    <mergeCell ref="A30:B30"/>
    <mergeCell ref="A57:D57"/>
    <mergeCell ref="A58:B58"/>
    <mergeCell ref="A51:B51"/>
    <mergeCell ref="A34:B34"/>
    <mergeCell ref="A55:B55"/>
    <mergeCell ref="A53:B53"/>
    <mergeCell ref="A39:B39"/>
    <mergeCell ref="A40:B40"/>
    <mergeCell ref="A52:B52"/>
    <mergeCell ref="A54:B54"/>
    <mergeCell ref="A42:B42"/>
    <mergeCell ref="A44:B44"/>
    <mergeCell ref="A45:B45"/>
    <mergeCell ref="A46:B46"/>
    <mergeCell ref="A47:B47"/>
    <mergeCell ref="A48:B48"/>
    <mergeCell ref="A68:E68"/>
    <mergeCell ref="A66:D66"/>
    <mergeCell ref="A67:D67"/>
    <mergeCell ref="A59:B59"/>
    <mergeCell ref="A61:B61"/>
    <mergeCell ref="A63:B63"/>
    <mergeCell ref="A62:B62"/>
    <mergeCell ref="A60:B60"/>
  </mergeCells>
  <printOptions horizontalCentered="1"/>
  <pageMargins left="0.31496062992125984" right="0.11811023622047245" top="0.35433070866141736" bottom="0.35433070866141736" header="0.31496062992125984" footer="0.23622047244094491"/>
  <pageSetup paperSize="9" scale="75" orientation="portrait"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VENITURI</vt:lpstr>
      <vt:lpstr>CHELTUIELI</vt:lpstr>
      <vt:lpstr>CHELTUIELI!Print_Titles</vt:lpstr>
      <vt:lpstr>VENITURI!Print_Titles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2025-03-24T07:55:07Z</dcterms:modified>
</cp:coreProperties>
</file>