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16B5B63-AB1E-42B9-8AD0-C62C969A8712}" xr6:coauthVersionLast="47" xr6:coauthVersionMax="47" xr10:uidLastSave="{00000000-0000-0000-0000-000000000000}"/>
  <bookViews>
    <workbookView xWindow="1080" yWindow="1080" windowWidth="21600" windowHeight="11385" activeTab="1"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4" i="4" l="1"/>
  <c r="E61" i="5" l="1"/>
  <c r="E60" i="5" s="1"/>
  <c r="D60" i="5"/>
  <c r="C60" i="5"/>
  <c r="E53" i="5"/>
  <c r="E52" i="5" s="1"/>
  <c r="D52" i="5"/>
  <c r="C52" i="5"/>
  <c r="E547" i="4"/>
  <c r="E546" i="4" s="1"/>
  <c r="E545" i="4" s="1"/>
  <c r="E544" i="4" s="1"/>
  <c r="D546" i="4"/>
  <c r="E550" i="4"/>
  <c r="E549" i="4" s="1"/>
  <c r="D550" i="4"/>
  <c r="D549" i="4" s="1"/>
  <c r="F548" i="4"/>
  <c r="F547" i="4" s="1"/>
  <c r="F546" i="4" s="1"/>
  <c r="F545" i="4" s="1"/>
  <c r="F544" i="4" s="1"/>
  <c r="D547" i="4"/>
  <c r="F551" i="4"/>
  <c r="F550" i="4" s="1"/>
  <c r="F549" i="4" s="1"/>
  <c r="F640" i="4"/>
  <c r="F386" i="4"/>
  <c r="F614" i="4"/>
  <c r="F592" i="4"/>
  <c r="E58" i="5"/>
  <c r="E59" i="5"/>
  <c r="F543" i="4" l="1"/>
  <c r="E543" i="4"/>
  <c r="D545" i="4"/>
  <c r="D544" i="4" s="1"/>
  <c r="D543" i="4" s="1"/>
  <c r="F515" i="4"/>
  <c r="F516" i="4"/>
  <c r="F517" i="4"/>
  <c r="F518" i="4"/>
  <c r="F519" i="4"/>
  <c r="F520" i="4"/>
  <c r="F521" i="4"/>
  <c r="F522" i="4"/>
  <c r="F523" i="4"/>
  <c r="F525" i="4"/>
  <c r="F526" i="4"/>
  <c r="F527" i="4"/>
  <c r="F528" i="4"/>
  <c r="F529" i="4"/>
  <c r="F530" i="4"/>
  <c r="F531" i="4"/>
  <c r="F532" i="4"/>
  <c r="F533" i="4"/>
  <c r="F534" i="4"/>
  <c r="F535" i="4"/>
  <c r="F536" i="4"/>
  <c r="F537" i="4"/>
  <c r="F539" i="4"/>
  <c r="F540" i="4"/>
  <c r="F541" i="4"/>
  <c r="F542" i="4"/>
  <c r="E346" i="4"/>
  <c r="E29" i="5" l="1"/>
  <c r="E76" i="5" l="1"/>
  <c r="E75" i="5" s="1"/>
  <c r="D75" i="5"/>
  <c r="C75" i="5"/>
  <c r="E73" i="5"/>
  <c r="E72" i="5"/>
  <c r="E71" i="5"/>
  <c r="D70" i="5"/>
  <c r="C70" i="5"/>
  <c r="E63" i="5"/>
  <c r="D63" i="5"/>
  <c r="C63" i="5"/>
  <c r="E57" i="5"/>
  <c r="E56" i="5"/>
  <c r="D55" i="5"/>
  <c r="D54" i="5" s="1"/>
  <c r="C55" i="5"/>
  <c r="C54"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804" i="4"/>
  <c r="F803" i="4" s="1"/>
  <c r="E803" i="4"/>
  <c r="D803" i="4"/>
  <c r="F801" i="4"/>
  <c r="F800" i="4" s="1"/>
  <c r="E801" i="4"/>
  <c r="E800" i="4" s="1"/>
  <c r="E799" i="4" s="1"/>
  <c r="E798" i="4" s="1"/>
  <c r="D801" i="4"/>
  <c r="D800" i="4" s="1"/>
  <c r="F779" i="4"/>
  <c r="F777" i="4" s="1"/>
  <c r="E777" i="4"/>
  <c r="D777" i="4"/>
  <c r="F774" i="4"/>
  <c r="F772" i="4" s="1"/>
  <c r="E774" i="4"/>
  <c r="E772" i="4" s="1"/>
  <c r="D774" i="4"/>
  <c r="D772" i="4" s="1"/>
  <c r="F771" i="4"/>
  <c r="F770" i="4" s="1"/>
  <c r="E770" i="4"/>
  <c r="D770" i="4"/>
  <c r="F768" i="4"/>
  <c r="E768" i="4"/>
  <c r="D768" i="4"/>
  <c r="F767" i="4"/>
  <c r="F755" i="4"/>
  <c r="E753" i="4"/>
  <c r="D753" i="4"/>
  <c r="F751" i="4"/>
  <c r="F750" i="4" s="1"/>
  <c r="E750" i="4"/>
  <c r="D750" i="4"/>
  <c r="F745" i="4"/>
  <c r="F744" i="4" s="1"/>
  <c r="E744" i="4"/>
  <c r="D744" i="4"/>
  <c r="F736" i="4"/>
  <c r="E736" i="4"/>
  <c r="D736" i="4"/>
  <c r="F733" i="4"/>
  <c r="E733" i="4"/>
  <c r="D733" i="4"/>
  <c r="F729" i="4"/>
  <c r="E729" i="4"/>
  <c r="D729" i="4"/>
  <c r="F725" i="4"/>
  <c r="E725" i="4"/>
  <c r="D725" i="4"/>
  <c r="F721" i="4"/>
  <c r="E721" i="4"/>
  <c r="D721" i="4"/>
  <c r="F717" i="4"/>
  <c r="E717" i="4"/>
  <c r="D717" i="4"/>
  <c r="F713" i="4"/>
  <c r="E713" i="4"/>
  <c r="D713" i="4"/>
  <c r="F709" i="4"/>
  <c r="E709" i="4"/>
  <c r="D709" i="4"/>
  <c r="F705" i="4"/>
  <c r="E705" i="4"/>
  <c r="D705" i="4"/>
  <c r="F699" i="4"/>
  <c r="E699" i="4"/>
  <c r="D699" i="4"/>
  <c r="F694" i="4"/>
  <c r="E694" i="4"/>
  <c r="D694" i="4"/>
  <c r="F690" i="4"/>
  <c r="E690" i="4"/>
  <c r="D690" i="4"/>
  <c r="F685" i="4"/>
  <c r="E685" i="4"/>
  <c r="D685" i="4"/>
  <c r="F680" i="4"/>
  <c r="E680" i="4"/>
  <c r="D680" i="4"/>
  <c r="F675" i="4"/>
  <c r="E675" i="4"/>
  <c r="D675" i="4"/>
  <c r="F670" i="4"/>
  <c r="E670" i="4"/>
  <c r="D670" i="4"/>
  <c r="F665" i="4"/>
  <c r="E665" i="4"/>
  <c r="D665" i="4"/>
  <c r="F660" i="4"/>
  <c r="E660" i="4"/>
  <c r="D660" i="4"/>
  <c r="F657" i="4"/>
  <c r="E657" i="4"/>
  <c r="D657" i="4"/>
  <c r="F652" i="4"/>
  <c r="E652" i="4"/>
  <c r="D652" i="4"/>
  <c r="F649" i="4"/>
  <c r="E649" i="4"/>
  <c r="D649" i="4"/>
  <c r="F646" i="4"/>
  <c r="E646" i="4"/>
  <c r="D646" i="4"/>
  <c r="F643" i="4"/>
  <c r="E643" i="4"/>
  <c r="D643" i="4"/>
  <c r="F636" i="4"/>
  <c r="E636" i="4"/>
  <c r="D636" i="4"/>
  <c r="F632" i="4"/>
  <c r="E632" i="4"/>
  <c r="E630" i="4" s="1"/>
  <c r="D632" i="4"/>
  <c r="D630" i="4" s="1"/>
  <c r="F626" i="4"/>
  <c r="E626" i="4"/>
  <c r="D626" i="4"/>
  <c r="F621" i="4"/>
  <c r="F620" i="4" s="1"/>
  <c r="F619" i="4" s="1"/>
  <c r="E621" i="4"/>
  <c r="E620" i="4" s="1"/>
  <c r="E619" i="4" s="1"/>
  <c r="D621" i="4"/>
  <c r="D620" i="4" s="1"/>
  <c r="D619" i="4" s="1"/>
  <c r="F616" i="4"/>
  <c r="F615" i="4" s="1"/>
  <c r="E616" i="4"/>
  <c r="E615" i="4" s="1"/>
  <c r="D616" i="4"/>
  <c r="D615" i="4" s="1"/>
  <c r="F613" i="4"/>
  <c r="E613" i="4"/>
  <c r="D613" i="4"/>
  <c r="F611" i="4"/>
  <c r="F610" i="4" s="1"/>
  <c r="E611" i="4"/>
  <c r="E610" i="4" s="1"/>
  <c r="D611" i="4"/>
  <c r="D610" i="4" s="1"/>
  <c r="F605" i="4"/>
  <c r="F604" i="4" s="1"/>
  <c r="E604" i="4"/>
  <c r="D604" i="4"/>
  <c r="F591" i="4"/>
  <c r="E590" i="4"/>
  <c r="F590" i="4" s="1"/>
  <c r="D590" i="4"/>
  <c r="F580" i="4"/>
  <c r="E566" i="4"/>
  <c r="D566" i="4"/>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E363" i="4" s="1"/>
  <c r="D364" i="4"/>
  <c r="D363" i="4" s="1"/>
  <c r="F362" i="4"/>
  <c r="F361" i="4" s="1"/>
  <c r="E361" i="4"/>
  <c r="D361" i="4"/>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F300" i="4" s="1"/>
  <c r="E301" i="4"/>
  <c r="E300" i="4" s="1"/>
  <c r="D301"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D262" i="4"/>
  <c r="F258" i="4"/>
  <c r="E258" i="4"/>
  <c r="D258" i="4"/>
  <c r="F254" i="4"/>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E158" i="4" s="1"/>
  <c r="D162" i="4"/>
  <c r="D158" i="4" s="1"/>
  <c r="F160" i="4"/>
  <c r="F159" i="4" s="1"/>
  <c r="E160" i="4"/>
  <c r="E159" i="4" s="1"/>
  <c r="D160" i="4"/>
  <c r="D159" i="4" s="1"/>
  <c r="F153" i="4"/>
  <c r="E153" i="4"/>
  <c r="D153" i="4"/>
  <c r="F150" i="4"/>
  <c r="E150" i="4"/>
  <c r="D150" i="4"/>
  <c r="F145" i="4"/>
  <c r="E145" i="4"/>
  <c r="D145" i="4"/>
  <c r="F143" i="4"/>
  <c r="F142" i="4" s="1"/>
  <c r="E143" i="4"/>
  <c r="E142" i="4" s="1"/>
  <c r="D143" i="4"/>
  <c r="D142" i="4" s="1"/>
  <c r="D141" i="4" s="1"/>
  <c r="F138" i="4"/>
  <c r="F137" i="4" s="1"/>
  <c r="E137" i="4"/>
  <c r="D137" i="4"/>
  <c r="F136" i="4"/>
  <c r="F134" i="4"/>
  <c r="E134" i="4"/>
  <c r="E132" i="4" s="1"/>
  <c r="D134" i="4"/>
  <c r="D132" i="4" s="1"/>
  <c r="F130" i="4"/>
  <c r="E130" i="4"/>
  <c r="D130" i="4"/>
  <c r="F128" i="4"/>
  <c r="E128" i="4"/>
  <c r="D128" i="4"/>
  <c r="F127" i="4"/>
  <c r="F120" i="4"/>
  <c r="F118" i="4"/>
  <c r="F114" i="4"/>
  <c r="E113" i="4"/>
  <c r="E112" i="4" s="1"/>
  <c r="D113" i="4"/>
  <c r="F111" i="4"/>
  <c r="F110" i="4"/>
  <c r="E109" i="4"/>
  <c r="D109" i="4"/>
  <c r="F104" i="4"/>
  <c r="F94" i="4" s="1"/>
  <c r="E94" i="4"/>
  <c r="D94" i="4"/>
  <c r="F87" i="4"/>
  <c r="F86" i="4" s="1"/>
  <c r="F85" i="4" s="1"/>
  <c r="E87" i="4"/>
  <c r="E86" i="4" s="1"/>
  <c r="E85" i="4" s="1"/>
  <c r="D87" i="4"/>
  <c r="D86" i="4" s="1"/>
  <c r="D85" i="4" s="1"/>
  <c r="F82" i="4"/>
  <c r="F81" i="4" s="1"/>
  <c r="E82" i="4"/>
  <c r="E81" i="4" s="1"/>
  <c r="D82" i="4"/>
  <c r="D81" i="4" s="1"/>
  <c r="F79" i="4"/>
  <c r="E79" i="4"/>
  <c r="D79" i="4"/>
  <c r="F77" i="4"/>
  <c r="F76" i="4" s="1"/>
  <c r="E77" i="4"/>
  <c r="E76" i="4" s="1"/>
  <c r="E75" i="4" s="1"/>
  <c r="E74" i="4" s="1"/>
  <c r="E73" i="4" s="1"/>
  <c r="D77" i="4"/>
  <c r="D76" i="4" s="1"/>
  <c r="F68" i="4"/>
  <c r="F64" i="4" s="1"/>
  <c r="E64" i="4"/>
  <c r="D64" i="4"/>
  <c r="F53" i="4"/>
  <c r="E53" i="4"/>
  <c r="D53" i="4"/>
  <c r="F47" i="4"/>
  <c r="F46" i="4" s="1"/>
  <c r="E46" i="4"/>
  <c r="D46" i="4"/>
  <c r="F29" i="4"/>
  <c r="E29" i="4"/>
  <c r="D29" i="4"/>
  <c r="F26" i="4"/>
  <c r="E26" i="4"/>
  <c r="D26" i="4"/>
  <c r="F21" i="4"/>
  <c r="E21" i="4"/>
  <c r="D21" i="4"/>
  <c r="F19" i="4"/>
  <c r="F18" i="4" s="1"/>
  <c r="F17" i="4" s="1"/>
  <c r="E19" i="4"/>
  <c r="D19" i="4"/>
  <c r="D18" i="4" s="1"/>
  <c r="F566" i="4" l="1"/>
  <c r="E253" i="4"/>
  <c r="E141" i="4"/>
  <c r="E108" i="4" s="1"/>
  <c r="D149" i="4"/>
  <c r="D148" i="4" s="1"/>
  <c r="E11" i="5"/>
  <c r="D11" i="5"/>
  <c r="D10" i="5"/>
  <c r="C10" i="5"/>
  <c r="C11" i="5"/>
  <c r="D354" i="4"/>
  <c r="E72" i="4"/>
  <c r="F253" i="4"/>
  <c r="D625" i="4"/>
  <c r="D624" i="4" s="1"/>
  <c r="D17" i="4"/>
  <c r="E18" i="4"/>
  <c r="D75" i="4"/>
  <c r="D74" i="4" s="1"/>
  <c r="D73" i="4" s="1"/>
  <c r="F538" i="4"/>
  <c r="F524" i="4"/>
  <c r="C23" i="5"/>
  <c r="C22" i="5" s="1"/>
  <c r="D499" i="4"/>
  <c r="D487" i="4" s="1"/>
  <c r="E299" i="4"/>
  <c r="F141" i="4"/>
  <c r="E388" i="4"/>
  <c r="E17" i="4"/>
  <c r="D179" i="4"/>
  <c r="D174" i="4" s="1"/>
  <c r="D173" i="4" s="1"/>
  <c r="E179" i="4"/>
  <c r="E174" i="4" s="1"/>
  <c r="E173" i="4" s="1"/>
  <c r="E743" i="4"/>
  <c r="E28" i="4"/>
  <c r="F179" i="4"/>
  <c r="F174" i="4" s="1"/>
  <c r="F173" i="4" s="1"/>
  <c r="E609" i="4"/>
  <c r="E608" i="4" s="1"/>
  <c r="E607" i="4" s="1"/>
  <c r="E149" i="4"/>
  <c r="E148" i="4" s="1"/>
  <c r="F609" i="4"/>
  <c r="F608" i="4" s="1"/>
  <c r="F607" i="4" s="1"/>
  <c r="D642" i="4"/>
  <c r="F75" i="4"/>
  <c r="F74" i="4" s="1"/>
  <c r="F73" i="4" s="1"/>
  <c r="F450" i="4"/>
  <c r="E625" i="4"/>
  <c r="E624" i="4" s="1"/>
  <c r="F642" i="4"/>
  <c r="F704" i="4"/>
  <c r="F299" i="4"/>
  <c r="F357" i="4"/>
  <c r="F356" i="4" s="1"/>
  <c r="F355" i="4" s="1"/>
  <c r="F149" i="4"/>
  <c r="F148" i="4" s="1"/>
  <c r="D300" i="4"/>
  <c r="D299" i="4" s="1"/>
  <c r="D388" i="4"/>
  <c r="E642" i="4"/>
  <c r="D799" i="4"/>
  <c r="D798" i="4" s="1"/>
  <c r="D253" i="4"/>
  <c r="E450" i="4"/>
  <c r="E16" i="4"/>
  <c r="F191" i="4"/>
  <c r="E499" i="4"/>
  <c r="E487" i="4" s="1"/>
  <c r="E486" i="4" s="1"/>
  <c r="F28" i="4"/>
  <c r="F132" i="4"/>
  <c r="C14" i="5"/>
  <c r="C13" i="5" s="1"/>
  <c r="D704" i="4"/>
  <c r="D72" i="4"/>
  <c r="F630" i="4"/>
  <c r="F625" i="4" s="1"/>
  <c r="F624" i="4" s="1"/>
  <c r="E704" i="4"/>
  <c r="D191" i="4"/>
  <c r="D450" i="4"/>
  <c r="E191" i="4"/>
  <c r="F388" i="4"/>
  <c r="D565" i="4"/>
  <c r="D553" i="4" s="1"/>
  <c r="D609" i="4"/>
  <c r="D608" i="4" s="1"/>
  <c r="D607" i="4" s="1"/>
  <c r="E354" i="4"/>
  <c r="E357" i="4"/>
  <c r="E356" i="4" s="1"/>
  <c r="E355" i="4" s="1"/>
  <c r="D39" i="5"/>
  <c r="D38" i="5" s="1"/>
  <c r="D112" i="4"/>
  <c r="D69" i="5"/>
  <c r="E55" i="5"/>
  <c r="E54" i="5" s="1"/>
  <c r="D23" i="5"/>
  <c r="D22" i="5" s="1"/>
  <c r="D14" i="5"/>
  <c r="D13" i="5" s="1"/>
  <c r="E15" i="5"/>
  <c r="E14" i="5" s="1"/>
  <c r="E13" i="5" s="1"/>
  <c r="E70" i="5"/>
  <c r="E69" i="5" s="1"/>
  <c r="C69" i="5"/>
  <c r="E40" i="5"/>
  <c r="E39" i="5" s="1"/>
  <c r="E24" i="5"/>
  <c r="E47" i="5"/>
  <c r="E46" i="5" s="1"/>
  <c r="C39" i="5"/>
  <c r="C38" i="5" s="1"/>
  <c r="E31" i="5"/>
  <c r="E30" i="5" s="1"/>
  <c r="D752" i="4"/>
  <c r="D743" i="4"/>
  <c r="E565" i="4"/>
  <c r="F109" i="4"/>
  <c r="F799" i="4"/>
  <c r="F798" i="4" s="1"/>
  <c r="E752" i="4"/>
  <c r="E742" i="4" s="1"/>
  <c r="E741" i="4" s="1"/>
  <c r="F753" i="4"/>
  <c r="F752" i="4" s="1"/>
  <c r="F743" i="4"/>
  <c r="F500" i="4"/>
  <c r="F354" i="4"/>
  <c r="D357" i="4"/>
  <c r="D356" i="4" s="1"/>
  <c r="D355" i="4" s="1"/>
  <c r="E298" i="4"/>
  <c r="D298" i="4"/>
  <c r="F311" i="4"/>
  <c r="F310" i="4" s="1"/>
  <c r="F298" i="4" s="1"/>
  <c r="F113" i="4"/>
  <c r="F72" i="4"/>
  <c r="F16" i="4"/>
  <c r="D28" i="4"/>
  <c r="D16" i="4" s="1"/>
  <c r="F565" i="4" l="1"/>
  <c r="E553" i="4"/>
  <c r="F553" i="4" s="1"/>
  <c r="D108" i="4"/>
  <c r="F499" i="4"/>
  <c r="F487" i="4" s="1"/>
  <c r="D486" i="4"/>
  <c r="F486" i="4" s="1"/>
  <c r="F14" i="4"/>
  <c r="F15" i="4" s="1"/>
  <c r="E14" i="4"/>
  <c r="E15" i="4" s="1"/>
  <c r="E11" i="4"/>
  <c r="E23" i="5"/>
  <c r="E22" i="5" s="1"/>
  <c r="E10" i="5"/>
  <c r="D606" i="4"/>
  <c r="D297" i="4"/>
  <c r="F606" i="4"/>
  <c r="F12" i="4" s="1"/>
  <c r="E297" i="4"/>
  <c r="D742" i="4"/>
  <c r="D741" i="4" s="1"/>
  <c r="E606" i="4"/>
  <c r="F112" i="4"/>
  <c r="F108" i="4" s="1"/>
  <c r="D14" i="4"/>
  <c r="D15" i="4" s="1"/>
  <c r="F297" i="4"/>
  <c r="F742" i="4"/>
  <c r="F741" i="4" s="1"/>
  <c r="D9" i="5"/>
  <c r="E38" i="5"/>
  <c r="C9" i="5"/>
  <c r="E107" i="4"/>
  <c r="E106" i="4" s="1"/>
  <c r="D11" i="4" l="1"/>
  <c r="D107" i="4"/>
  <c r="D106" i="4" s="1"/>
  <c r="F11" i="4"/>
  <c r="E552" i="4"/>
  <c r="E12" i="4"/>
  <c r="D552" i="4"/>
  <c r="D296" i="4" s="1"/>
  <c r="D10" i="4" s="1"/>
  <c r="D12" i="4"/>
  <c r="F107" i="4"/>
  <c r="F106" i="4" s="1"/>
  <c r="E9" i="5"/>
  <c r="F552" i="4" l="1"/>
  <c r="F296" i="4" s="1"/>
  <c r="F10" i="4" s="1"/>
  <c r="E296" i="4"/>
  <c r="E10" i="4" s="1"/>
</calcChain>
</file>

<file path=xl/sharedStrings.xml><?xml version="1.0" encoding="utf-8"?>
<sst xmlns="http://schemas.openxmlformats.org/spreadsheetml/2006/main" count="892" uniqueCount="205">
  <si>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</si>
  <si>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</si>
  <si>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</si>
  <si>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</si>
  <si>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</si>
  <si>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</si>
  <si>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</si>
  <si>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</si>
  <si>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</si>
  <si>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</si>
  <si>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</si>
  <si>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</si>
  <si>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</si>
  <si>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</si>
  <si>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</si>
  <si>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</si>
  <si>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</si>
  <si>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</si>
  <si>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</si>
  <si>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</si>
  <si>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</si>
  <si>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</si>
  <si>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</si>
  <si>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</si>
  <si>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</si>
  <si>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</si>
  <si>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</si>
  <si>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</si>
  <si>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</si>
  <si>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</si>
  <si>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</si>
  <si>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</si>
  <si>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</si>
  <si>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</si>
  <si>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</si>
  <si>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</si>
  <si>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</si>
  <si>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</si>
  <si>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</si>
  <si>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</si>
  <si>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</si>
  <si>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</si>
  <si>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</si>
  <si>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</si>
  <si>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</si>
  <si>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</si>
  <si>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</si>
  <si>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</si>
  <si>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</si>
  <si>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</si>
  <si>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</si>
  <si>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</si>
  <si>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</si>
  <si>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</si>
  <si>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</si>
  <si>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</si>
  <si>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</si>
  <si>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</si>
  <si>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</si>
  <si>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</si>
  <si>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</si>
  <si>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</si>
  <si>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</si>
  <si>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</si>
  <si>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</si>
  <si>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</si>
  <si>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</si>
  <si>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</si>
  <si>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</si>
  <si>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</si>
  <si>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</si>
  <si>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</si>
  <si>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</si>
  <si>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</si>
  <si>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</si>
  <si>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</si>
  <si>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</si>
  <si>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</si>
  <si>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</si>
  <si>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</si>
  <si>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</si>
  <si>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</si>
  <si>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</si>
  <si>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</si>
  <si>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</si>
  <si>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</si>
  <si>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</si>
  <si>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</si>
  <si>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</si>
  <si>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</si>
  <si>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</si>
  <si>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</si>
  <si>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</si>
  <si>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</si>
  <si>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</si>
  <si>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</si>
  <si>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</si>
  <si>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</si>
  <si>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</si>
  <si>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</si>
  <si>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</si>
  <si>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</si>
  <si>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</si>
  <si>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</si>
  <si>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</si>
  <si>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</si>
  <si>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</si>
  <si>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</si>
  <si>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</si>
  <si>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</si>
  <si>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</si>
  <si>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</si>
  <si>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</si>
  <si>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</si>
  <si>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</si>
  <si>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</si>
  <si>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</si>
  <si>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</si>
  <si>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</si>
  <si>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</si>
  <si>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</si>
  <si>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</si>
  <si>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</si>
  <si>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</si>
  <si>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</si>
  <si>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</si>
  <si>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</si>
  <si>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</si>
  <si>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</si>
  <si>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</si>
  <si>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</si>
  <si>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</si>
  <si>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</si>
  <si>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</si>
  <si>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</si>
  <si>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</si>
  <si>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</si>
  <si>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</si>
  <si>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</si>
  <si>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</si>
  <si>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</si>
  <si>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</si>
  <si>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</si>
  <si>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</si>
  <si>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</si>
  <si>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</si>
  <si>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</si>
  <si>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</si>
  <si>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</si>
  <si>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</si>
  <si>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</si>
  <si>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</si>
  <si>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</si>
  <si>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</si>
  <si>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</si>
  <si>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</si>
  <si>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</si>
  <si>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</si>
  <si>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</si>
  <si>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</si>
  <si>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</si>
  <si>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</si>
  <si>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</si>
  <si>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</si>
  <si>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</si>
  <si>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</si>
  <si>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</si>
  <si>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</si>
  <si>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</si>
  <si>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</si>
  <si>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</si>
  <si>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</si>
  <si>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</si>
  <si>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</si>
  <si>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</si>
  <si>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</si>
  <si>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</si>
  <si>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</si>
  <si>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</si>
  <si>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</si>
  <si>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</si>
  <si>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</si>
  <si>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</si>
  <si>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</si>
  <si>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</si>
  <si>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</si>
  <si>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</si>
  <si>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</si>
  <si>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</si>
  <si>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</si>
  <si>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</si>
  <si>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</si>
  <si>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</si>
  <si>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</si>
  <si>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</si>
  <si>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</si>
  <si>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</si>
  <si>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</si>
  <si>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SAU PARŢIAL DIN VENITURI PROPRII, PE ANUL 2026 - VENITURI</t>
  </si>
  <si>
    <t>BUGET FINAL 2025</t>
  </si>
  <si>
    <t>BUGET INIŢIAL 2026</t>
  </si>
  <si>
    <t>PE TITLURI DE CHELTUIELI, ARTICOLE ŞI ALINEATE, PE ANUL 2026</t>
  </si>
  <si>
    <t xml:space="preserve">                PRIMAR                                                          DIRECTOR EXECUTIV                                       ŞEF SERVICIU BUGET</t>
  </si>
  <si>
    <t xml:space="preserve">       KERESKÉNYI GÁBOR                                                 Ec. LUCICA URSU                                           Ec. TEREZIA BORBEI</t>
  </si>
  <si>
    <t>Anexa nr. 1 la HCL 104/11.05.2026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</si>
</sst>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0">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4" fillId="3" borderId="1" xfId="2" applyFill="1" applyBorder="1" applyAlignment="1">
      <alignment wrapText="1"/>
    </xf>
    <xf numFmtId="4" fontId="10" fillId="0" borderId="1"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82"/>
  <sheetViews>
    <sheetView zoomScaleNormal="100" zoomScaleSheetLayoutView="100" workbookViewId="0">
      <selection activeCell="H28" sqref="H28"/>
    </sheetView>
  </sheetViews>
  <sheetFormatPr defaultRowHeight="12.75" x14ac:dyDescent="0.2"/>
  <cols>
    <col min="1" max="1" width="4.5703125" style="27" customWidth="1"/>
    <col min="2" max="2" width="58.85546875" style="26" customWidth="1"/>
    <col min="3" max="5" width="20" style="27" customWidth="1"/>
    <col min="6" max="240" width="9.140625" style="27"/>
    <col min="241" max="241" width="5.140625" style="27" customWidth="1"/>
    <col min="242" max="242" width="60.42578125" style="27" customWidth="1"/>
    <col min="243" max="243" width="10" style="27" customWidth="1"/>
    <col min="244" max="244" width="10.7109375" style="27" customWidth="1"/>
    <col min="245" max="245" width="14.140625" style="27" customWidth="1"/>
    <col min="246" max="246" width="10.7109375" style="27" customWidth="1"/>
    <col min="247" max="247" width="10.140625" style="27" customWidth="1"/>
    <col min="248" max="248" width="9.85546875" style="27" customWidth="1"/>
    <col min="249" max="249" width="10.28515625" style="27" customWidth="1"/>
    <col min="250" max="496" width="9.140625" style="27"/>
    <col min="497" max="497" width="5.140625" style="27" customWidth="1"/>
    <col min="498" max="498" width="60.42578125" style="27" customWidth="1"/>
    <col min="499" max="499" width="10" style="27" customWidth="1"/>
    <col min="500" max="500" width="10.7109375" style="27" customWidth="1"/>
    <col min="501" max="501" width="14.140625" style="27" customWidth="1"/>
    <col min="502" max="502" width="10.7109375" style="27" customWidth="1"/>
    <col min="503" max="503" width="10.140625" style="27" customWidth="1"/>
    <col min="504" max="504" width="9.85546875" style="27" customWidth="1"/>
    <col min="505" max="505" width="10.28515625" style="27" customWidth="1"/>
    <col min="506" max="752" width="9.140625" style="27"/>
    <col min="753" max="753" width="5.140625" style="27" customWidth="1"/>
    <col min="754" max="754" width="60.42578125" style="27" customWidth="1"/>
    <col min="755" max="755" width="10" style="27" customWidth="1"/>
    <col min="756" max="756" width="10.7109375" style="27" customWidth="1"/>
    <col min="757" max="757" width="14.140625" style="27" customWidth="1"/>
    <col min="758" max="758" width="10.7109375" style="27" customWidth="1"/>
    <col min="759" max="759" width="10.140625" style="27" customWidth="1"/>
    <col min="760" max="760" width="9.85546875" style="27" customWidth="1"/>
    <col min="761" max="761" width="10.28515625" style="27" customWidth="1"/>
    <col min="762" max="1008" width="9.140625" style="27"/>
    <col min="1009" max="1009" width="5.140625" style="27" customWidth="1"/>
    <col min="1010" max="1010" width="60.42578125" style="27" customWidth="1"/>
    <col min="1011" max="1011" width="10" style="27" customWidth="1"/>
    <col min="1012" max="1012" width="10.7109375" style="27" customWidth="1"/>
    <col min="1013" max="1013" width="14.140625" style="27" customWidth="1"/>
    <col min="1014" max="1014" width="10.7109375" style="27" customWidth="1"/>
    <col min="1015" max="1015" width="10.140625" style="27" customWidth="1"/>
    <col min="1016" max="1016" width="9.85546875" style="27" customWidth="1"/>
    <col min="1017" max="1017" width="10.28515625" style="27" customWidth="1"/>
    <col min="1018" max="1264" width="9.140625" style="27"/>
    <col min="1265" max="1265" width="5.140625" style="27" customWidth="1"/>
    <col min="1266" max="1266" width="60.42578125" style="27" customWidth="1"/>
    <col min="1267" max="1267" width="10" style="27" customWidth="1"/>
    <col min="1268" max="1268" width="10.7109375" style="27" customWidth="1"/>
    <col min="1269" max="1269" width="14.140625" style="27" customWidth="1"/>
    <col min="1270" max="1270" width="10.7109375" style="27" customWidth="1"/>
    <col min="1271" max="1271" width="10.140625" style="27" customWidth="1"/>
    <col min="1272" max="1272" width="9.85546875" style="27" customWidth="1"/>
    <col min="1273" max="1273" width="10.28515625" style="27" customWidth="1"/>
    <col min="1274" max="1520" width="9.140625" style="27"/>
    <col min="1521" max="1521" width="5.140625" style="27" customWidth="1"/>
    <col min="1522" max="1522" width="60.42578125" style="27" customWidth="1"/>
    <col min="1523" max="1523" width="10" style="27" customWidth="1"/>
    <col min="1524" max="1524" width="10.7109375" style="27" customWidth="1"/>
    <col min="1525" max="1525" width="14.140625" style="27" customWidth="1"/>
    <col min="1526" max="1526" width="10.7109375" style="27" customWidth="1"/>
    <col min="1527" max="1527" width="10.140625" style="27" customWidth="1"/>
    <col min="1528" max="1528" width="9.85546875" style="27" customWidth="1"/>
    <col min="1529" max="1529" width="10.28515625" style="27" customWidth="1"/>
    <col min="1530" max="1776" width="9.140625" style="27"/>
    <col min="1777" max="1777" width="5.140625" style="27" customWidth="1"/>
    <col min="1778" max="1778" width="60.42578125" style="27" customWidth="1"/>
    <col min="1779" max="1779" width="10" style="27" customWidth="1"/>
    <col min="1780" max="1780" width="10.7109375" style="27" customWidth="1"/>
    <col min="1781" max="1781" width="14.140625" style="27" customWidth="1"/>
    <col min="1782" max="1782" width="10.7109375" style="27" customWidth="1"/>
    <col min="1783" max="1783" width="10.140625" style="27" customWidth="1"/>
    <col min="1784" max="1784" width="9.85546875" style="27" customWidth="1"/>
    <col min="1785" max="1785" width="10.28515625" style="27" customWidth="1"/>
    <col min="1786" max="2032" width="9.140625" style="27"/>
    <col min="2033" max="2033" width="5.140625" style="27" customWidth="1"/>
    <col min="2034" max="2034" width="60.42578125" style="27" customWidth="1"/>
    <col min="2035" max="2035" width="10" style="27" customWidth="1"/>
    <col min="2036" max="2036" width="10.7109375" style="27" customWidth="1"/>
    <col min="2037" max="2037" width="14.140625" style="27" customWidth="1"/>
    <col min="2038" max="2038" width="10.7109375" style="27" customWidth="1"/>
    <col min="2039" max="2039" width="10.140625" style="27" customWidth="1"/>
    <col min="2040" max="2040" width="9.85546875" style="27" customWidth="1"/>
    <col min="2041" max="2041" width="10.28515625" style="27" customWidth="1"/>
    <col min="2042" max="2288" width="9.140625" style="27"/>
    <col min="2289" max="2289" width="5.140625" style="27" customWidth="1"/>
    <col min="2290" max="2290" width="60.42578125" style="27" customWidth="1"/>
    <col min="2291" max="2291" width="10" style="27" customWidth="1"/>
    <col min="2292" max="2292" width="10.7109375" style="27" customWidth="1"/>
    <col min="2293" max="2293" width="14.140625" style="27" customWidth="1"/>
    <col min="2294" max="2294" width="10.7109375" style="27" customWidth="1"/>
    <col min="2295" max="2295" width="10.140625" style="27" customWidth="1"/>
    <col min="2296" max="2296" width="9.85546875" style="27" customWidth="1"/>
    <col min="2297" max="2297" width="10.28515625" style="27" customWidth="1"/>
    <col min="2298" max="2544" width="9.140625" style="27"/>
    <col min="2545" max="2545" width="5.140625" style="27" customWidth="1"/>
    <col min="2546" max="2546" width="60.42578125" style="27" customWidth="1"/>
    <col min="2547" max="2547" width="10" style="27" customWidth="1"/>
    <col min="2548" max="2548" width="10.7109375" style="27" customWidth="1"/>
    <col min="2549" max="2549" width="14.140625" style="27" customWidth="1"/>
    <col min="2550" max="2550" width="10.7109375" style="27" customWidth="1"/>
    <col min="2551" max="2551" width="10.140625" style="27" customWidth="1"/>
    <col min="2552" max="2552" width="9.85546875" style="27" customWidth="1"/>
    <col min="2553" max="2553" width="10.28515625" style="27" customWidth="1"/>
    <col min="2554" max="2800" width="9.140625" style="27"/>
    <col min="2801" max="2801" width="5.140625" style="27" customWidth="1"/>
    <col min="2802" max="2802" width="60.42578125" style="27" customWidth="1"/>
    <col min="2803" max="2803" width="10" style="27" customWidth="1"/>
    <col min="2804" max="2804" width="10.7109375" style="27" customWidth="1"/>
    <col min="2805" max="2805" width="14.140625" style="27" customWidth="1"/>
    <col min="2806" max="2806" width="10.7109375" style="27" customWidth="1"/>
    <col min="2807" max="2807" width="10.140625" style="27" customWidth="1"/>
    <col min="2808" max="2808" width="9.85546875" style="27" customWidth="1"/>
    <col min="2809" max="2809" width="10.28515625" style="27" customWidth="1"/>
    <col min="2810" max="3056" width="9.140625" style="27"/>
    <col min="3057" max="3057" width="5.140625" style="27" customWidth="1"/>
    <col min="3058" max="3058" width="60.42578125" style="27" customWidth="1"/>
    <col min="3059" max="3059" width="10" style="27" customWidth="1"/>
    <col min="3060" max="3060" width="10.7109375" style="27" customWidth="1"/>
    <col min="3061" max="3061" width="14.140625" style="27" customWidth="1"/>
    <col min="3062" max="3062" width="10.7109375" style="27" customWidth="1"/>
    <col min="3063" max="3063" width="10.140625" style="27" customWidth="1"/>
    <col min="3064" max="3064" width="9.85546875" style="27" customWidth="1"/>
    <col min="3065" max="3065" width="10.28515625" style="27" customWidth="1"/>
    <col min="3066" max="3312" width="9.140625" style="27"/>
    <col min="3313" max="3313" width="5.140625" style="27" customWidth="1"/>
    <col min="3314" max="3314" width="60.42578125" style="27" customWidth="1"/>
    <col min="3315" max="3315" width="10" style="27" customWidth="1"/>
    <col min="3316" max="3316" width="10.7109375" style="27" customWidth="1"/>
    <col min="3317" max="3317" width="14.140625" style="27" customWidth="1"/>
    <col min="3318" max="3318" width="10.7109375" style="27" customWidth="1"/>
    <col min="3319" max="3319" width="10.140625" style="27" customWidth="1"/>
    <col min="3320" max="3320" width="9.85546875" style="27" customWidth="1"/>
    <col min="3321" max="3321" width="10.28515625" style="27" customWidth="1"/>
    <col min="3322" max="3568" width="9.140625" style="27"/>
    <col min="3569" max="3569" width="5.140625" style="27" customWidth="1"/>
    <col min="3570" max="3570" width="60.42578125" style="27" customWidth="1"/>
    <col min="3571" max="3571" width="10" style="27" customWidth="1"/>
    <col min="3572" max="3572" width="10.7109375" style="27" customWidth="1"/>
    <col min="3573" max="3573" width="14.140625" style="27" customWidth="1"/>
    <col min="3574" max="3574" width="10.7109375" style="27" customWidth="1"/>
    <col min="3575" max="3575" width="10.140625" style="27" customWidth="1"/>
    <col min="3576" max="3576" width="9.85546875" style="27" customWidth="1"/>
    <col min="3577" max="3577" width="10.28515625" style="27" customWidth="1"/>
    <col min="3578" max="3824" width="9.140625" style="27"/>
    <col min="3825" max="3825" width="5.140625" style="27" customWidth="1"/>
    <col min="3826" max="3826" width="60.42578125" style="27" customWidth="1"/>
    <col min="3827" max="3827" width="10" style="27" customWidth="1"/>
    <col min="3828" max="3828" width="10.7109375" style="27" customWidth="1"/>
    <col min="3829" max="3829" width="14.140625" style="27" customWidth="1"/>
    <col min="3830" max="3830" width="10.7109375" style="27" customWidth="1"/>
    <col min="3831" max="3831" width="10.140625" style="27" customWidth="1"/>
    <col min="3832" max="3832" width="9.85546875" style="27" customWidth="1"/>
    <col min="3833" max="3833" width="10.28515625" style="27" customWidth="1"/>
    <col min="3834" max="4080" width="9.140625" style="27"/>
    <col min="4081" max="4081" width="5.140625" style="27" customWidth="1"/>
    <col min="4082" max="4082" width="60.42578125" style="27" customWidth="1"/>
    <col min="4083" max="4083" width="10" style="27" customWidth="1"/>
    <col min="4084" max="4084" width="10.7109375" style="27" customWidth="1"/>
    <col min="4085" max="4085" width="14.140625" style="27" customWidth="1"/>
    <col min="4086" max="4086" width="10.7109375" style="27" customWidth="1"/>
    <col min="4087" max="4087" width="10.140625" style="27" customWidth="1"/>
    <col min="4088" max="4088" width="9.85546875" style="27" customWidth="1"/>
    <col min="4089" max="4089" width="10.28515625" style="27" customWidth="1"/>
    <col min="4090" max="4336" width="9.140625" style="27"/>
    <col min="4337" max="4337" width="5.140625" style="27" customWidth="1"/>
    <col min="4338" max="4338" width="60.42578125" style="27" customWidth="1"/>
    <col min="4339" max="4339" width="10" style="27" customWidth="1"/>
    <col min="4340" max="4340" width="10.7109375" style="27" customWidth="1"/>
    <col min="4341" max="4341" width="14.140625" style="27" customWidth="1"/>
    <col min="4342" max="4342" width="10.7109375" style="27" customWidth="1"/>
    <col min="4343" max="4343" width="10.140625" style="27" customWidth="1"/>
    <col min="4344" max="4344" width="9.85546875" style="27" customWidth="1"/>
    <col min="4345" max="4345" width="10.28515625" style="27" customWidth="1"/>
    <col min="4346" max="4592" width="9.140625" style="27"/>
    <col min="4593" max="4593" width="5.140625" style="27" customWidth="1"/>
    <col min="4594" max="4594" width="60.42578125" style="27" customWidth="1"/>
    <col min="4595" max="4595" width="10" style="27" customWidth="1"/>
    <col min="4596" max="4596" width="10.7109375" style="27" customWidth="1"/>
    <col min="4597" max="4597" width="14.140625" style="27" customWidth="1"/>
    <col min="4598" max="4598" width="10.7109375" style="27" customWidth="1"/>
    <col min="4599" max="4599" width="10.140625" style="27" customWidth="1"/>
    <col min="4600" max="4600" width="9.85546875" style="27" customWidth="1"/>
    <col min="4601" max="4601" width="10.28515625" style="27" customWidth="1"/>
    <col min="4602" max="4848" width="9.140625" style="27"/>
    <col min="4849" max="4849" width="5.140625" style="27" customWidth="1"/>
    <col min="4850" max="4850" width="60.42578125" style="27" customWidth="1"/>
    <col min="4851" max="4851" width="10" style="27" customWidth="1"/>
    <col min="4852" max="4852" width="10.7109375" style="27" customWidth="1"/>
    <col min="4853" max="4853" width="14.140625" style="27" customWidth="1"/>
    <col min="4854" max="4854" width="10.7109375" style="27" customWidth="1"/>
    <col min="4855" max="4855" width="10.140625" style="27" customWidth="1"/>
    <col min="4856" max="4856" width="9.85546875" style="27" customWidth="1"/>
    <col min="4857" max="4857" width="10.28515625" style="27" customWidth="1"/>
    <col min="4858" max="5104" width="9.140625" style="27"/>
    <col min="5105" max="5105" width="5.140625" style="27" customWidth="1"/>
    <col min="5106" max="5106" width="60.42578125" style="27" customWidth="1"/>
    <col min="5107" max="5107" width="10" style="27" customWidth="1"/>
    <col min="5108" max="5108" width="10.7109375" style="27" customWidth="1"/>
    <col min="5109" max="5109" width="14.140625" style="27" customWidth="1"/>
    <col min="5110" max="5110" width="10.7109375" style="27" customWidth="1"/>
    <col min="5111" max="5111" width="10.140625" style="27" customWidth="1"/>
    <col min="5112" max="5112" width="9.85546875" style="27" customWidth="1"/>
    <col min="5113" max="5113" width="10.28515625" style="27" customWidth="1"/>
    <col min="5114" max="5360" width="9.140625" style="27"/>
    <col min="5361" max="5361" width="5.140625" style="27" customWidth="1"/>
    <col min="5362" max="5362" width="60.42578125" style="27" customWidth="1"/>
    <col min="5363" max="5363" width="10" style="27" customWidth="1"/>
    <col min="5364" max="5364" width="10.7109375" style="27" customWidth="1"/>
    <col min="5365" max="5365" width="14.140625" style="27" customWidth="1"/>
    <col min="5366" max="5366" width="10.7109375" style="27" customWidth="1"/>
    <col min="5367" max="5367" width="10.140625" style="27" customWidth="1"/>
    <col min="5368" max="5368" width="9.85546875" style="27" customWidth="1"/>
    <col min="5369" max="5369" width="10.28515625" style="27" customWidth="1"/>
    <col min="5370" max="5616" width="9.140625" style="27"/>
    <col min="5617" max="5617" width="5.140625" style="27" customWidth="1"/>
    <col min="5618" max="5618" width="60.42578125" style="27" customWidth="1"/>
    <col min="5619" max="5619" width="10" style="27" customWidth="1"/>
    <col min="5620" max="5620" width="10.7109375" style="27" customWidth="1"/>
    <col min="5621" max="5621" width="14.140625" style="27" customWidth="1"/>
    <col min="5622" max="5622" width="10.7109375" style="27" customWidth="1"/>
    <col min="5623" max="5623" width="10.140625" style="27" customWidth="1"/>
    <col min="5624" max="5624" width="9.85546875" style="27" customWidth="1"/>
    <col min="5625" max="5625" width="10.28515625" style="27" customWidth="1"/>
    <col min="5626" max="5872" width="9.140625" style="27"/>
    <col min="5873" max="5873" width="5.140625" style="27" customWidth="1"/>
    <col min="5874" max="5874" width="60.42578125" style="27" customWidth="1"/>
    <col min="5875" max="5875" width="10" style="27" customWidth="1"/>
    <col min="5876" max="5876" width="10.7109375" style="27" customWidth="1"/>
    <col min="5877" max="5877" width="14.140625" style="27" customWidth="1"/>
    <col min="5878" max="5878" width="10.7109375" style="27" customWidth="1"/>
    <col min="5879" max="5879" width="10.140625" style="27" customWidth="1"/>
    <col min="5880" max="5880" width="9.85546875" style="27" customWidth="1"/>
    <col min="5881" max="5881" width="10.28515625" style="27" customWidth="1"/>
    <col min="5882" max="6128" width="9.140625" style="27"/>
    <col min="6129" max="6129" width="5.140625" style="27" customWidth="1"/>
    <col min="6130" max="6130" width="60.42578125" style="27" customWidth="1"/>
    <col min="6131" max="6131" width="10" style="27" customWidth="1"/>
    <col min="6132" max="6132" width="10.7109375" style="27" customWidth="1"/>
    <col min="6133" max="6133" width="14.140625" style="27" customWidth="1"/>
    <col min="6134" max="6134" width="10.7109375" style="27" customWidth="1"/>
    <col min="6135" max="6135" width="10.140625" style="27" customWidth="1"/>
    <col min="6136" max="6136" width="9.85546875" style="27" customWidth="1"/>
    <col min="6137" max="6137" width="10.28515625" style="27" customWidth="1"/>
    <col min="6138" max="6384" width="9.140625" style="27"/>
    <col min="6385" max="6385" width="5.140625" style="27" customWidth="1"/>
    <col min="6386" max="6386" width="60.42578125" style="27" customWidth="1"/>
    <col min="6387" max="6387" width="10" style="27" customWidth="1"/>
    <col min="6388" max="6388" width="10.7109375" style="27" customWidth="1"/>
    <col min="6389" max="6389" width="14.140625" style="27" customWidth="1"/>
    <col min="6390" max="6390" width="10.7109375" style="27" customWidth="1"/>
    <col min="6391" max="6391" width="10.140625" style="27" customWidth="1"/>
    <col min="6392" max="6392" width="9.85546875" style="27" customWidth="1"/>
    <col min="6393" max="6393" width="10.28515625" style="27" customWidth="1"/>
    <col min="6394" max="6640" width="9.140625" style="27"/>
    <col min="6641" max="6641" width="5.140625" style="27" customWidth="1"/>
    <col min="6642" max="6642" width="60.42578125" style="27" customWidth="1"/>
    <col min="6643" max="6643" width="10" style="27" customWidth="1"/>
    <col min="6644" max="6644" width="10.7109375" style="27" customWidth="1"/>
    <col min="6645" max="6645" width="14.140625" style="27" customWidth="1"/>
    <col min="6646" max="6646" width="10.7109375" style="27" customWidth="1"/>
    <col min="6647" max="6647" width="10.140625" style="27" customWidth="1"/>
    <col min="6648" max="6648" width="9.85546875" style="27" customWidth="1"/>
    <col min="6649" max="6649" width="10.28515625" style="27" customWidth="1"/>
    <col min="6650" max="6896" width="9.140625" style="27"/>
    <col min="6897" max="6897" width="5.140625" style="27" customWidth="1"/>
    <col min="6898" max="6898" width="60.42578125" style="27" customWidth="1"/>
    <col min="6899" max="6899" width="10" style="27" customWidth="1"/>
    <col min="6900" max="6900" width="10.7109375" style="27" customWidth="1"/>
    <col min="6901" max="6901" width="14.140625" style="27" customWidth="1"/>
    <col min="6902" max="6902" width="10.7109375" style="27" customWidth="1"/>
    <col min="6903" max="6903" width="10.140625" style="27" customWidth="1"/>
    <col min="6904" max="6904" width="9.85546875" style="27" customWidth="1"/>
    <col min="6905" max="6905" width="10.28515625" style="27" customWidth="1"/>
    <col min="6906" max="7152" width="9.140625" style="27"/>
    <col min="7153" max="7153" width="5.140625" style="27" customWidth="1"/>
    <col min="7154" max="7154" width="60.42578125" style="27" customWidth="1"/>
    <col min="7155" max="7155" width="10" style="27" customWidth="1"/>
    <col min="7156" max="7156" width="10.7109375" style="27" customWidth="1"/>
    <col min="7157" max="7157" width="14.140625" style="27" customWidth="1"/>
    <col min="7158" max="7158" width="10.7109375" style="27" customWidth="1"/>
    <col min="7159" max="7159" width="10.140625" style="27" customWidth="1"/>
    <col min="7160" max="7160" width="9.85546875" style="27" customWidth="1"/>
    <col min="7161" max="7161" width="10.28515625" style="27" customWidth="1"/>
    <col min="7162" max="7408" width="9.140625" style="27"/>
    <col min="7409" max="7409" width="5.140625" style="27" customWidth="1"/>
    <col min="7410" max="7410" width="60.42578125" style="27" customWidth="1"/>
    <col min="7411" max="7411" width="10" style="27" customWidth="1"/>
    <col min="7412" max="7412" width="10.7109375" style="27" customWidth="1"/>
    <col min="7413" max="7413" width="14.140625" style="27" customWidth="1"/>
    <col min="7414" max="7414" width="10.7109375" style="27" customWidth="1"/>
    <col min="7415" max="7415" width="10.140625" style="27" customWidth="1"/>
    <col min="7416" max="7416" width="9.85546875" style="27" customWidth="1"/>
    <col min="7417" max="7417" width="10.28515625" style="27" customWidth="1"/>
    <col min="7418" max="7664" width="9.140625" style="27"/>
    <col min="7665" max="7665" width="5.140625" style="27" customWidth="1"/>
    <col min="7666" max="7666" width="60.42578125" style="27" customWidth="1"/>
    <col min="7667" max="7667" width="10" style="27" customWidth="1"/>
    <col min="7668" max="7668" width="10.7109375" style="27" customWidth="1"/>
    <col min="7669" max="7669" width="14.140625" style="27" customWidth="1"/>
    <col min="7670" max="7670" width="10.7109375" style="27" customWidth="1"/>
    <col min="7671" max="7671" width="10.140625" style="27" customWidth="1"/>
    <col min="7672" max="7672" width="9.85546875" style="27" customWidth="1"/>
    <col min="7673" max="7673" width="10.28515625" style="27" customWidth="1"/>
    <col min="7674" max="7920" width="9.140625" style="27"/>
    <col min="7921" max="7921" width="5.140625" style="27" customWidth="1"/>
    <col min="7922" max="7922" width="60.42578125" style="27" customWidth="1"/>
    <col min="7923" max="7923" width="10" style="27" customWidth="1"/>
    <col min="7924" max="7924" width="10.7109375" style="27" customWidth="1"/>
    <col min="7925" max="7925" width="14.140625" style="27" customWidth="1"/>
    <col min="7926" max="7926" width="10.7109375" style="27" customWidth="1"/>
    <col min="7927" max="7927" width="10.140625" style="27" customWidth="1"/>
    <col min="7928" max="7928" width="9.85546875" style="27" customWidth="1"/>
    <col min="7929" max="7929" width="10.28515625" style="27" customWidth="1"/>
    <col min="7930" max="8176" width="9.140625" style="27"/>
    <col min="8177" max="8177" width="5.140625" style="27" customWidth="1"/>
    <col min="8178" max="8178" width="60.42578125" style="27" customWidth="1"/>
    <col min="8179" max="8179" width="10" style="27" customWidth="1"/>
    <col min="8180" max="8180" width="10.7109375" style="27" customWidth="1"/>
    <col min="8181" max="8181" width="14.140625" style="27" customWidth="1"/>
    <col min="8182" max="8182" width="10.7109375" style="27" customWidth="1"/>
    <col min="8183" max="8183" width="10.140625" style="27" customWidth="1"/>
    <col min="8184" max="8184" width="9.85546875" style="27" customWidth="1"/>
    <col min="8185" max="8185" width="10.28515625" style="27" customWidth="1"/>
    <col min="8186" max="8432" width="9.140625" style="27"/>
    <col min="8433" max="8433" width="5.140625" style="27" customWidth="1"/>
    <col min="8434" max="8434" width="60.42578125" style="27" customWidth="1"/>
    <col min="8435" max="8435" width="10" style="27" customWidth="1"/>
    <col min="8436" max="8436" width="10.7109375" style="27" customWidth="1"/>
    <col min="8437" max="8437" width="14.140625" style="27" customWidth="1"/>
    <col min="8438" max="8438" width="10.7109375" style="27" customWidth="1"/>
    <col min="8439" max="8439" width="10.140625" style="27" customWidth="1"/>
    <col min="8440" max="8440" width="9.85546875" style="27" customWidth="1"/>
    <col min="8441" max="8441" width="10.28515625" style="27" customWidth="1"/>
    <col min="8442" max="8688" width="9.140625" style="27"/>
    <col min="8689" max="8689" width="5.140625" style="27" customWidth="1"/>
    <col min="8690" max="8690" width="60.42578125" style="27" customWidth="1"/>
    <col min="8691" max="8691" width="10" style="27" customWidth="1"/>
    <col min="8692" max="8692" width="10.7109375" style="27" customWidth="1"/>
    <col min="8693" max="8693" width="14.140625" style="27" customWidth="1"/>
    <col min="8694" max="8694" width="10.7109375" style="27" customWidth="1"/>
    <col min="8695" max="8695" width="10.140625" style="27" customWidth="1"/>
    <col min="8696" max="8696" width="9.85546875" style="27" customWidth="1"/>
    <col min="8697" max="8697" width="10.28515625" style="27" customWidth="1"/>
    <col min="8698" max="8944" width="9.140625" style="27"/>
    <col min="8945" max="8945" width="5.140625" style="27" customWidth="1"/>
    <col min="8946" max="8946" width="60.42578125" style="27" customWidth="1"/>
    <col min="8947" max="8947" width="10" style="27" customWidth="1"/>
    <col min="8948" max="8948" width="10.7109375" style="27" customWidth="1"/>
    <col min="8949" max="8949" width="14.140625" style="27" customWidth="1"/>
    <col min="8950" max="8950" width="10.7109375" style="27" customWidth="1"/>
    <col min="8951" max="8951" width="10.140625" style="27" customWidth="1"/>
    <col min="8952" max="8952" width="9.85546875" style="27" customWidth="1"/>
    <col min="8953" max="8953" width="10.28515625" style="27" customWidth="1"/>
    <col min="8954" max="9200" width="9.140625" style="27"/>
    <col min="9201" max="9201" width="5.140625" style="27" customWidth="1"/>
    <col min="9202" max="9202" width="60.42578125" style="27" customWidth="1"/>
    <col min="9203" max="9203" width="10" style="27" customWidth="1"/>
    <col min="9204" max="9204" width="10.7109375" style="27" customWidth="1"/>
    <col min="9205" max="9205" width="14.140625" style="27" customWidth="1"/>
    <col min="9206" max="9206" width="10.7109375" style="27" customWidth="1"/>
    <col min="9207" max="9207" width="10.140625" style="27" customWidth="1"/>
    <col min="9208" max="9208" width="9.85546875" style="27" customWidth="1"/>
    <col min="9209" max="9209" width="10.28515625" style="27" customWidth="1"/>
    <col min="9210" max="9456" width="9.140625" style="27"/>
    <col min="9457" max="9457" width="5.140625" style="27" customWidth="1"/>
    <col min="9458" max="9458" width="60.42578125" style="27" customWidth="1"/>
    <col min="9459" max="9459" width="10" style="27" customWidth="1"/>
    <col min="9460" max="9460" width="10.7109375" style="27" customWidth="1"/>
    <col min="9461" max="9461" width="14.140625" style="27" customWidth="1"/>
    <col min="9462" max="9462" width="10.7109375" style="27" customWidth="1"/>
    <col min="9463" max="9463" width="10.140625" style="27" customWidth="1"/>
    <col min="9464" max="9464" width="9.85546875" style="27" customWidth="1"/>
    <col min="9465" max="9465" width="10.28515625" style="27" customWidth="1"/>
    <col min="9466" max="9712" width="9.140625" style="27"/>
    <col min="9713" max="9713" width="5.140625" style="27" customWidth="1"/>
    <col min="9714" max="9714" width="60.42578125" style="27" customWidth="1"/>
    <col min="9715" max="9715" width="10" style="27" customWidth="1"/>
    <col min="9716" max="9716" width="10.7109375" style="27" customWidth="1"/>
    <col min="9717" max="9717" width="14.140625" style="27" customWidth="1"/>
    <col min="9718" max="9718" width="10.7109375" style="27" customWidth="1"/>
    <col min="9719" max="9719" width="10.140625" style="27" customWidth="1"/>
    <col min="9720" max="9720" width="9.85546875" style="27" customWidth="1"/>
    <col min="9721" max="9721" width="10.28515625" style="27" customWidth="1"/>
    <col min="9722" max="9968" width="9.140625" style="27"/>
    <col min="9969" max="9969" width="5.140625" style="27" customWidth="1"/>
    <col min="9970" max="9970" width="60.42578125" style="27" customWidth="1"/>
    <col min="9971" max="9971" width="10" style="27" customWidth="1"/>
    <col min="9972" max="9972" width="10.7109375" style="27" customWidth="1"/>
    <col min="9973" max="9973" width="14.140625" style="27" customWidth="1"/>
    <col min="9974" max="9974" width="10.7109375" style="27" customWidth="1"/>
    <col min="9975" max="9975" width="10.140625" style="27" customWidth="1"/>
    <col min="9976" max="9976" width="9.85546875" style="27" customWidth="1"/>
    <col min="9977" max="9977" width="10.28515625" style="27" customWidth="1"/>
    <col min="9978" max="10224" width="9.140625" style="27"/>
    <col min="10225" max="10225" width="5.140625" style="27" customWidth="1"/>
    <col min="10226" max="10226" width="60.42578125" style="27" customWidth="1"/>
    <col min="10227" max="10227" width="10" style="27" customWidth="1"/>
    <col min="10228" max="10228" width="10.7109375" style="27" customWidth="1"/>
    <col min="10229" max="10229" width="14.140625" style="27" customWidth="1"/>
    <col min="10230" max="10230" width="10.7109375" style="27" customWidth="1"/>
    <col min="10231" max="10231" width="10.140625" style="27" customWidth="1"/>
    <col min="10232" max="10232" width="9.85546875" style="27" customWidth="1"/>
    <col min="10233" max="10233" width="10.28515625" style="27" customWidth="1"/>
    <col min="10234" max="10480" width="9.140625" style="27"/>
    <col min="10481" max="10481" width="5.140625" style="27" customWidth="1"/>
    <col min="10482" max="10482" width="60.42578125" style="27" customWidth="1"/>
    <col min="10483" max="10483" width="10" style="27" customWidth="1"/>
    <col min="10484" max="10484" width="10.7109375" style="27" customWidth="1"/>
    <col min="10485" max="10485" width="14.140625" style="27" customWidth="1"/>
    <col min="10486" max="10486" width="10.7109375" style="27" customWidth="1"/>
    <col min="10487" max="10487" width="10.140625" style="27" customWidth="1"/>
    <col min="10488" max="10488" width="9.85546875" style="27" customWidth="1"/>
    <col min="10489" max="10489" width="10.28515625" style="27" customWidth="1"/>
    <col min="10490" max="10736" width="9.140625" style="27"/>
    <col min="10737" max="10737" width="5.140625" style="27" customWidth="1"/>
    <col min="10738" max="10738" width="60.42578125" style="27" customWidth="1"/>
    <col min="10739" max="10739" width="10" style="27" customWidth="1"/>
    <col min="10740" max="10740" width="10.7109375" style="27" customWidth="1"/>
    <col min="10741" max="10741" width="14.140625" style="27" customWidth="1"/>
    <col min="10742" max="10742" width="10.7109375" style="27" customWidth="1"/>
    <col min="10743" max="10743" width="10.140625" style="27" customWidth="1"/>
    <col min="10744" max="10744" width="9.85546875" style="27" customWidth="1"/>
    <col min="10745" max="10745" width="10.28515625" style="27" customWidth="1"/>
    <col min="10746" max="10992" width="9.140625" style="27"/>
    <col min="10993" max="10993" width="5.140625" style="27" customWidth="1"/>
    <col min="10994" max="10994" width="60.42578125" style="27" customWidth="1"/>
    <col min="10995" max="10995" width="10" style="27" customWidth="1"/>
    <col min="10996" max="10996" width="10.7109375" style="27" customWidth="1"/>
    <col min="10997" max="10997" width="14.140625" style="27" customWidth="1"/>
    <col min="10998" max="10998" width="10.7109375" style="27" customWidth="1"/>
    <col min="10999" max="10999" width="10.140625" style="27" customWidth="1"/>
    <col min="11000" max="11000" width="9.85546875" style="27" customWidth="1"/>
    <col min="11001" max="11001" width="10.28515625" style="27" customWidth="1"/>
    <col min="11002" max="11248" width="9.140625" style="27"/>
    <col min="11249" max="11249" width="5.140625" style="27" customWidth="1"/>
    <col min="11250" max="11250" width="60.42578125" style="27" customWidth="1"/>
    <col min="11251" max="11251" width="10" style="27" customWidth="1"/>
    <col min="11252" max="11252" width="10.7109375" style="27" customWidth="1"/>
    <col min="11253" max="11253" width="14.140625" style="27" customWidth="1"/>
    <col min="11254" max="11254" width="10.7109375" style="27" customWidth="1"/>
    <col min="11255" max="11255" width="10.140625" style="27" customWidth="1"/>
    <col min="11256" max="11256" width="9.85546875" style="27" customWidth="1"/>
    <col min="11257" max="11257" width="10.28515625" style="27" customWidth="1"/>
    <col min="11258" max="11504" width="9.140625" style="27"/>
    <col min="11505" max="11505" width="5.140625" style="27" customWidth="1"/>
    <col min="11506" max="11506" width="60.42578125" style="27" customWidth="1"/>
    <col min="11507" max="11507" width="10" style="27" customWidth="1"/>
    <col min="11508" max="11508" width="10.7109375" style="27" customWidth="1"/>
    <col min="11509" max="11509" width="14.140625" style="27" customWidth="1"/>
    <col min="11510" max="11510" width="10.7109375" style="27" customWidth="1"/>
    <col min="11511" max="11511" width="10.140625" style="27" customWidth="1"/>
    <col min="11512" max="11512" width="9.85546875" style="27" customWidth="1"/>
    <col min="11513" max="11513" width="10.28515625" style="27" customWidth="1"/>
    <col min="11514" max="11760" width="9.140625" style="27"/>
    <col min="11761" max="11761" width="5.140625" style="27" customWidth="1"/>
    <col min="11762" max="11762" width="60.42578125" style="27" customWidth="1"/>
    <col min="11763" max="11763" width="10" style="27" customWidth="1"/>
    <col min="11764" max="11764" width="10.7109375" style="27" customWidth="1"/>
    <col min="11765" max="11765" width="14.140625" style="27" customWidth="1"/>
    <col min="11766" max="11766" width="10.7109375" style="27" customWidth="1"/>
    <col min="11767" max="11767" width="10.140625" style="27" customWidth="1"/>
    <col min="11768" max="11768" width="9.85546875" style="27" customWidth="1"/>
    <col min="11769" max="11769" width="10.28515625" style="27" customWidth="1"/>
    <col min="11770" max="12016" width="9.140625" style="27"/>
    <col min="12017" max="12017" width="5.140625" style="27" customWidth="1"/>
    <col min="12018" max="12018" width="60.42578125" style="27" customWidth="1"/>
    <col min="12019" max="12019" width="10" style="27" customWidth="1"/>
    <col min="12020" max="12020" width="10.7109375" style="27" customWidth="1"/>
    <col min="12021" max="12021" width="14.140625" style="27" customWidth="1"/>
    <col min="12022" max="12022" width="10.7109375" style="27" customWidth="1"/>
    <col min="12023" max="12023" width="10.140625" style="27" customWidth="1"/>
    <col min="12024" max="12024" width="9.85546875" style="27" customWidth="1"/>
    <col min="12025" max="12025" width="10.28515625" style="27" customWidth="1"/>
    <col min="12026" max="12272" width="9.140625" style="27"/>
    <col min="12273" max="12273" width="5.140625" style="27" customWidth="1"/>
    <col min="12274" max="12274" width="60.42578125" style="27" customWidth="1"/>
    <col min="12275" max="12275" width="10" style="27" customWidth="1"/>
    <col min="12276" max="12276" width="10.7109375" style="27" customWidth="1"/>
    <col min="12277" max="12277" width="14.140625" style="27" customWidth="1"/>
    <col min="12278" max="12278" width="10.7109375" style="27" customWidth="1"/>
    <col min="12279" max="12279" width="10.140625" style="27" customWidth="1"/>
    <col min="12280" max="12280" width="9.85546875" style="27" customWidth="1"/>
    <col min="12281" max="12281" width="10.28515625" style="27" customWidth="1"/>
    <col min="12282" max="12528" width="9.140625" style="27"/>
    <col min="12529" max="12529" width="5.140625" style="27" customWidth="1"/>
    <col min="12530" max="12530" width="60.42578125" style="27" customWidth="1"/>
    <col min="12531" max="12531" width="10" style="27" customWidth="1"/>
    <col min="12532" max="12532" width="10.7109375" style="27" customWidth="1"/>
    <col min="12533" max="12533" width="14.140625" style="27" customWidth="1"/>
    <col min="12534" max="12534" width="10.7109375" style="27" customWidth="1"/>
    <col min="12535" max="12535" width="10.140625" style="27" customWidth="1"/>
    <col min="12536" max="12536" width="9.85546875" style="27" customWidth="1"/>
    <col min="12537" max="12537" width="10.28515625" style="27" customWidth="1"/>
    <col min="12538" max="12784" width="9.140625" style="27"/>
    <col min="12785" max="12785" width="5.140625" style="27" customWidth="1"/>
    <col min="12786" max="12786" width="60.42578125" style="27" customWidth="1"/>
    <col min="12787" max="12787" width="10" style="27" customWidth="1"/>
    <col min="12788" max="12788" width="10.7109375" style="27" customWidth="1"/>
    <col min="12789" max="12789" width="14.140625" style="27" customWidth="1"/>
    <col min="12790" max="12790" width="10.7109375" style="27" customWidth="1"/>
    <col min="12791" max="12791" width="10.140625" style="27" customWidth="1"/>
    <col min="12792" max="12792" width="9.85546875" style="27" customWidth="1"/>
    <col min="12793" max="12793" width="10.28515625" style="27" customWidth="1"/>
    <col min="12794" max="13040" width="9.140625" style="27"/>
    <col min="13041" max="13041" width="5.140625" style="27" customWidth="1"/>
    <col min="13042" max="13042" width="60.42578125" style="27" customWidth="1"/>
    <col min="13043" max="13043" width="10" style="27" customWidth="1"/>
    <col min="13044" max="13044" width="10.7109375" style="27" customWidth="1"/>
    <col min="13045" max="13045" width="14.140625" style="27" customWidth="1"/>
    <col min="13046" max="13046" width="10.7109375" style="27" customWidth="1"/>
    <col min="13047" max="13047" width="10.140625" style="27" customWidth="1"/>
    <col min="13048" max="13048" width="9.85546875" style="27" customWidth="1"/>
    <col min="13049" max="13049" width="10.28515625" style="27" customWidth="1"/>
    <col min="13050" max="13296" width="9.140625" style="27"/>
    <col min="13297" max="13297" width="5.140625" style="27" customWidth="1"/>
    <col min="13298" max="13298" width="60.42578125" style="27" customWidth="1"/>
    <col min="13299" max="13299" width="10" style="27" customWidth="1"/>
    <col min="13300" max="13300" width="10.7109375" style="27" customWidth="1"/>
    <col min="13301" max="13301" width="14.140625" style="27" customWidth="1"/>
    <col min="13302" max="13302" width="10.7109375" style="27" customWidth="1"/>
    <col min="13303" max="13303" width="10.140625" style="27" customWidth="1"/>
    <col min="13304" max="13304" width="9.85546875" style="27" customWidth="1"/>
    <col min="13305" max="13305" width="10.28515625" style="27" customWidth="1"/>
    <col min="13306" max="13552" width="9.140625" style="27"/>
    <col min="13553" max="13553" width="5.140625" style="27" customWidth="1"/>
    <col min="13554" max="13554" width="60.42578125" style="27" customWidth="1"/>
    <col min="13555" max="13555" width="10" style="27" customWidth="1"/>
    <col min="13556" max="13556" width="10.7109375" style="27" customWidth="1"/>
    <col min="13557" max="13557" width="14.140625" style="27" customWidth="1"/>
    <col min="13558" max="13558" width="10.7109375" style="27" customWidth="1"/>
    <col min="13559" max="13559" width="10.140625" style="27" customWidth="1"/>
    <col min="13560" max="13560" width="9.85546875" style="27" customWidth="1"/>
    <col min="13561" max="13561" width="10.28515625" style="27" customWidth="1"/>
    <col min="13562" max="13808" width="9.140625" style="27"/>
    <col min="13809" max="13809" width="5.140625" style="27" customWidth="1"/>
    <col min="13810" max="13810" width="60.42578125" style="27" customWidth="1"/>
    <col min="13811" max="13811" width="10" style="27" customWidth="1"/>
    <col min="13812" max="13812" width="10.7109375" style="27" customWidth="1"/>
    <col min="13813" max="13813" width="14.140625" style="27" customWidth="1"/>
    <col min="13814" max="13814" width="10.7109375" style="27" customWidth="1"/>
    <col min="13815" max="13815" width="10.140625" style="27" customWidth="1"/>
    <col min="13816" max="13816" width="9.85546875" style="27" customWidth="1"/>
    <col min="13817" max="13817" width="10.28515625" style="27" customWidth="1"/>
    <col min="13818" max="14064" width="9.140625" style="27"/>
    <col min="14065" max="14065" width="5.140625" style="27" customWidth="1"/>
    <col min="14066" max="14066" width="60.42578125" style="27" customWidth="1"/>
    <col min="14067" max="14067" width="10" style="27" customWidth="1"/>
    <col min="14068" max="14068" width="10.7109375" style="27" customWidth="1"/>
    <col min="14069" max="14069" width="14.140625" style="27" customWidth="1"/>
    <col min="14070" max="14070" width="10.7109375" style="27" customWidth="1"/>
    <col min="14071" max="14071" width="10.140625" style="27" customWidth="1"/>
    <col min="14072" max="14072" width="9.85546875" style="27" customWidth="1"/>
    <col min="14073" max="14073" width="10.28515625" style="27" customWidth="1"/>
    <col min="14074" max="14320" width="9.140625" style="27"/>
    <col min="14321" max="14321" width="5.140625" style="27" customWidth="1"/>
    <col min="14322" max="14322" width="60.42578125" style="27" customWidth="1"/>
    <col min="14323" max="14323" width="10" style="27" customWidth="1"/>
    <col min="14324" max="14324" width="10.7109375" style="27" customWidth="1"/>
    <col min="14325" max="14325" width="14.140625" style="27" customWidth="1"/>
    <col min="14326" max="14326" width="10.7109375" style="27" customWidth="1"/>
    <col min="14327" max="14327" width="10.140625" style="27" customWidth="1"/>
    <col min="14328" max="14328" width="9.85546875" style="27" customWidth="1"/>
    <col min="14329" max="14329" width="10.28515625" style="27" customWidth="1"/>
    <col min="14330" max="14576" width="9.140625" style="27"/>
    <col min="14577" max="14577" width="5.140625" style="27" customWidth="1"/>
    <col min="14578" max="14578" width="60.42578125" style="27" customWidth="1"/>
    <col min="14579" max="14579" width="10" style="27" customWidth="1"/>
    <col min="14580" max="14580" width="10.7109375" style="27" customWidth="1"/>
    <col min="14581" max="14581" width="14.140625" style="27" customWidth="1"/>
    <col min="14582" max="14582" width="10.7109375" style="27" customWidth="1"/>
    <col min="14583" max="14583" width="10.140625" style="27" customWidth="1"/>
    <col min="14584" max="14584" width="9.85546875" style="27" customWidth="1"/>
    <col min="14585" max="14585" width="10.28515625" style="27" customWidth="1"/>
    <col min="14586" max="14832" width="9.140625" style="27"/>
    <col min="14833" max="14833" width="5.140625" style="27" customWidth="1"/>
    <col min="14834" max="14834" width="60.42578125" style="27" customWidth="1"/>
    <col min="14835" max="14835" width="10" style="27" customWidth="1"/>
    <col min="14836" max="14836" width="10.7109375" style="27" customWidth="1"/>
    <col min="14837" max="14837" width="14.140625" style="27" customWidth="1"/>
    <col min="14838" max="14838" width="10.7109375" style="27" customWidth="1"/>
    <col min="14839" max="14839" width="10.140625" style="27" customWidth="1"/>
    <col min="14840" max="14840" width="9.85546875" style="27" customWidth="1"/>
    <col min="14841" max="14841" width="10.28515625" style="27" customWidth="1"/>
    <col min="14842" max="15088" width="9.140625" style="27"/>
    <col min="15089" max="15089" width="5.140625" style="27" customWidth="1"/>
    <col min="15090" max="15090" width="60.42578125" style="27" customWidth="1"/>
    <col min="15091" max="15091" width="10" style="27" customWidth="1"/>
    <col min="15092" max="15092" width="10.7109375" style="27" customWidth="1"/>
    <col min="15093" max="15093" width="14.140625" style="27" customWidth="1"/>
    <col min="15094" max="15094" width="10.7109375" style="27" customWidth="1"/>
    <col min="15095" max="15095" width="10.140625" style="27" customWidth="1"/>
    <col min="15096" max="15096" width="9.85546875" style="27" customWidth="1"/>
    <col min="15097" max="15097" width="10.28515625" style="27" customWidth="1"/>
    <col min="15098" max="15344" width="9.140625" style="27"/>
    <col min="15345" max="15345" width="5.140625" style="27" customWidth="1"/>
    <col min="15346" max="15346" width="60.42578125" style="27" customWidth="1"/>
    <col min="15347" max="15347" width="10" style="27" customWidth="1"/>
    <col min="15348" max="15348" width="10.7109375" style="27" customWidth="1"/>
    <col min="15349" max="15349" width="14.140625" style="27" customWidth="1"/>
    <col min="15350" max="15350" width="10.7109375" style="27" customWidth="1"/>
    <col min="15351" max="15351" width="10.140625" style="27" customWidth="1"/>
    <col min="15352" max="15352" width="9.85546875" style="27" customWidth="1"/>
    <col min="15353" max="15353" width="10.28515625" style="27" customWidth="1"/>
    <col min="15354" max="15600" width="9.140625" style="27"/>
    <col min="15601" max="15601" width="5.140625" style="27" customWidth="1"/>
    <col min="15602" max="15602" width="60.42578125" style="27" customWidth="1"/>
    <col min="15603" max="15603" width="10" style="27" customWidth="1"/>
    <col min="15604" max="15604" width="10.7109375" style="27" customWidth="1"/>
    <col min="15605" max="15605" width="14.140625" style="27" customWidth="1"/>
    <col min="15606" max="15606" width="10.7109375" style="27" customWidth="1"/>
    <col min="15607" max="15607" width="10.140625" style="27" customWidth="1"/>
    <col min="15608" max="15608" width="9.85546875" style="27" customWidth="1"/>
    <col min="15609" max="15609" width="10.28515625" style="27" customWidth="1"/>
    <col min="15610" max="15856" width="9.140625" style="27"/>
    <col min="15857" max="15857" width="5.140625" style="27" customWidth="1"/>
    <col min="15858" max="15858" width="60.42578125" style="27" customWidth="1"/>
    <col min="15859" max="15859" width="10" style="27" customWidth="1"/>
    <col min="15860" max="15860" width="10.7109375" style="27" customWidth="1"/>
    <col min="15861" max="15861" width="14.140625" style="27" customWidth="1"/>
    <col min="15862" max="15862" width="10.7109375" style="27" customWidth="1"/>
    <col min="15863" max="15863" width="10.140625" style="27" customWidth="1"/>
    <col min="15864" max="15864" width="9.85546875" style="27" customWidth="1"/>
    <col min="15865" max="15865" width="10.28515625" style="27" customWidth="1"/>
    <col min="15866" max="16112" width="9.140625" style="27"/>
    <col min="16113" max="16113" width="5.140625" style="27" customWidth="1"/>
    <col min="16114" max="16114" width="60.42578125" style="27" customWidth="1"/>
    <col min="16115" max="16115" width="10" style="27" customWidth="1"/>
    <col min="16116" max="16116" width="10.7109375" style="27" customWidth="1"/>
    <col min="16117" max="16117" width="14.140625" style="27" customWidth="1"/>
    <col min="16118" max="16118" width="10.7109375" style="27" customWidth="1"/>
    <col min="16119" max="16119" width="10.140625" style="27" customWidth="1"/>
    <col min="16120" max="16120" width="9.85546875" style="27" customWidth="1"/>
    <col min="16121" max="16121" width="10.28515625" style="27" customWidth="1"/>
    <col min="16122" max="16384" width="9.140625" style="27"/>
  </cols>
  <sheetData>
    <row r="1" spans="1:5" x14ac:dyDescent="0.2">
      <c r="B1" s="36" t="s">
        <v>168</v>
      </c>
      <c r="C1" s="49"/>
      <c r="D1" s="49"/>
      <c r="E1" s="49" t="s">
        <v>165</v>
      </c>
    </row>
    <row r="2" spans="1:5" ht="15.75" customHeight="1" x14ac:dyDescent="0.2">
      <c r="B2" s="37" t="s">
        <v>170</v>
      </c>
      <c r="C2" s="36"/>
      <c r="D2" s="36"/>
      <c r="E2" s="36"/>
    </row>
    <row r="3" spans="1:5" ht="15.75" customHeight="1" x14ac:dyDescent="0.2">
      <c r="B3" s="37" t="s">
        <v>169</v>
      </c>
      <c r="C3" s="36"/>
      <c r="D3" s="36"/>
      <c r="E3" s="36"/>
    </row>
    <row r="4" spans="1:5" ht="15.75" customHeight="1" x14ac:dyDescent="0.2">
      <c r="B4" s="37"/>
      <c r="C4" s="36"/>
      <c r="D4" s="36"/>
      <c r="E4" s="36"/>
    </row>
    <row r="5" spans="1:5" ht="18" x14ac:dyDescent="0.25">
      <c r="A5" s="146" t="s">
        <v>125</v>
      </c>
      <c r="B5" s="146"/>
      <c r="C5" s="146"/>
      <c r="D5" s="146"/>
      <c r="E5" s="146"/>
    </row>
    <row r="6" spans="1:5" ht="18" x14ac:dyDescent="0.2">
      <c r="A6" s="147" t="s">
        <v>201</v>
      </c>
      <c r="B6" s="147"/>
      <c r="C6" s="147"/>
      <c r="D6" s="147"/>
      <c r="E6" s="147"/>
    </row>
    <row r="7" spans="1:5" ht="15.75" x14ac:dyDescent="0.2">
      <c r="A7" s="6" t="s">
        <v>2</v>
      </c>
      <c r="B7" s="38"/>
      <c r="C7" s="52"/>
      <c r="D7" s="52"/>
      <c r="E7" s="52" t="s">
        <v>126</v>
      </c>
    </row>
    <row r="8" spans="1:5" ht="36" x14ac:dyDescent="0.2">
      <c r="A8" s="148" t="s">
        <v>4</v>
      </c>
      <c r="B8" s="149"/>
      <c r="C8" s="125" t="s">
        <v>199</v>
      </c>
      <c r="D8" s="126" t="s">
        <v>200</v>
      </c>
      <c r="E8" s="34" t="s">
        <v>186</v>
      </c>
    </row>
    <row r="9" spans="1:5" ht="31.5" customHeight="1" x14ac:dyDescent="0.2">
      <c r="A9" s="150" t="s">
        <v>128</v>
      </c>
      <c r="B9" s="150"/>
      <c r="C9" s="123">
        <f>C22+C38+C69+C13</f>
        <v>87250972</v>
      </c>
      <c r="D9" s="123">
        <f>D22+D38+D69+D13</f>
        <v>76506855</v>
      </c>
      <c r="E9" s="123">
        <f>E22+E38+E69+E13</f>
        <v>-10744117</v>
      </c>
    </row>
    <row r="10" spans="1:5" ht="36" customHeight="1" x14ac:dyDescent="0.2">
      <c r="A10" s="144" t="s">
        <v>163</v>
      </c>
      <c r="B10" s="145"/>
      <c r="C10" s="123">
        <f>C24+C31+C40+C47+C55+C70+C15</f>
        <v>85570172</v>
      </c>
      <c r="D10" s="123">
        <f t="shared" ref="D10:E10" si="0">D24+D31+D40+D47+D55+D70+D15</f>
        <v>74615936</v>
      </c>
      <c r="E10" s="123">
        <f t="shared" si="0"/>
        <v>-10954236</v>
      </c>
    </row>
    <row r="11" spans="1:5" ht="31.5" customHeight="1" x14ac:dyDescent="0.2">
      <c r="A11" s="144" t="s">
        <v>164</v>
      </c>
      <c r="B11" s="145"/>
      <c r="C11" s="123">
        <f>C28+C36+C44+C52+C60+C75+C19</f>
        <v>1680800</v>
      </c>
      <c r="D11" s="123">
        <f t="shared" ref="D11:E11" si="1">D28+D36+D44+D52+D60+D75+D19</f>
        <v>1890919</v>
      </c>
      <c r="E11" s="123">
        <f t="shared" si="1"/>
        <v>210119</v>
      </c>
    </row>
    <row r="12" spans="1:5" ht="18" x14ac:dyDescent="0.2">
      <c r="A12" s="136" t="s">
        <v>181</v>
      </c>
      <c r="B12" s="137"/>
      <c r="C12" s="137"/>
      <c r="D12" s="137"/>
      <c r="E12" s="138"/>
    </row>
    <row r="13" spans="1:5" ht="18" x14ac:dyDescent="0.2">
      <c r="A13" s="143" t="s">
        <v>180</v>
      </c>
      <c r="B13" s="143"/>
      <c r="C13" s="120">
        <f>C14+C21</f>
        <v>15148100</v>
      </c>
      <c r="D13" s="120">
        <f>D14+D21</f>
        <v>13811800</v>
      </c>
      <c r="E13" s="120">
        <f>E14+E21</f>
        <v>-1336300</v>
      </c>
    </row>
    <row r="14" spans="1:5" ht="18" x14ac:dyDescent="0.2">
      <c r="A14" s="134" t="s">
        <v>182</v>
      </c>
      <c r="B14" s="135"/>
      <c r="C14" s="67">
        <f>C15+C19</f>
        <v>15148100</v>
      </c>
      <c r="D14" s="67">
        <f>D15+D19</f>
        <v>13811800</v>
      </c>
      <c r="E14" s="67">
        <f>E15+E19</f>
        <v>-1336300</v>
      </c>
    </row>
    <row r="15" spans="1:5" ht="15.75" x14ac:dyDescent="0.2">
      <c r="A15" s="132" t="s">
        <v>129</v>
      </c>
      <c r="B15" s="133"/>
      <c r="C15" s="68">
        <f t="shared" ref="C15:E15" si="2">C16+C17+C18</f>
        <v>15000000</v>
      </c>
      <c r="D15" s="68">
        <f t="shared" si="2"/>
        <v>13650000</v>
      </c>
      <c r="E15" s="68">
        <f t="shared" si="2"/>
        <v>-1350000</v>
      </c>
    </row>
    <row r="16" spans="1:5" x14ac:dyDescent="0.2">
      <c r="A16" s="129" t="s">
        <v>130</v>
      </c>
      <c r="B16" s="129"/>
      <c r="C16" s="46">
        <v>13730000</v>
      </c>
      <c r="D16" s="46">
        <v>12200000</v>
      </c>
      <c r="E16" s="46">
        <f>D16-C16</f>
        <v>-1530000</v>
      </c>
    </row>
    <row r="17" spans="1:5" x14ac:dyDescent="0.2">
      <c r="A17" s="130" t="s">
        <v>131</v>
      </c>
      <c r="B17" s="130"/>
      <c r="C17" s="46">
        <v>1270000</v>
      </c>
      <c r="D17" s="46">
        <v>1450000</v>
      </c>
      <c r="E17" s="46">
        <f t="shared" ref="E17:E18" si="3">D17-C17</f>
        <v>180000</v>
      </c>
    </row>
    <row r="18" spans="1:5" hidden="1" x14ac:dyDescent="0.2">
      <c r="A18" s="129" t="s">
        <v>132</v>
      </c>
      <c r="B18" s="129"/>
      <c r="C18" s="46"/>
      <c r="D18" s="46"/>
      <c r="E18" s="46">
        <f t="shared" si="3"/>
        <v>0</v>
      </c>
    </row>
    <row r="19" spans="1:5" ht="15.75" x14ac:dyDescent="0.2">
      <c r="A19" s="131" t="s">
        <v>133</v>
      </c>
      <c r="B19" s="131"/>
      <c r="C19" s="68">
        <f t="shared" ref="C19:E19" si="4">C20</f>
        <v>148100</v>
      </c>
      <c r="D19" s="68">
        <f t="shared" si="4"/>
        <v>161800</v>
      </c>
      <c r="E19" s="68">
        <f t="shared" si="4"/>
        <v>13700</v>
      </c>
    </row>
    <row r="20" spans="1:5" x14ac:dyDescent="0.2">
      <c r="A20" s="40" t="s">
        <v>134</v>
      </c>
      <c r="B20" s="43"/>
      <c r="C20" s="46">
        <v>148100</v>
      </c>
      <c r="D20" s="46">
        <v>161800</v>
      </c>
      <c r="E20" s="46">
        <f>D20-C20</f>
        <v>13700</v>
      </c>
    </row>
    <row r="21" spans="1:5" ht="18" x14ac:dyDescent="0.2">
      <c r="A21" s="136" t="s">
        <v>122</v>
      </c>
      <c r="B21" s="137"/>
      <c r="C21" s="137"/>
      <c r="D21" s="137"/>
      <c r="E21" s="138"/>
    </row>
    <row r="22" spans="1:5" ht="18" x14ac:dyDescent="0.2">
      <c r="A22" s="143" t="s">
        <v>180</v>
      </c>
      <c r="B22" s="143"/>
      <c r="C22" s="120">
        <f>C23+C30</f>
        <v>16468104</v>
      </c>
      <c r="D22" s="120">
        <f>D23+D30</f>
        <v>17830055</v>
      </c>
      <c r="E22" s="120">
        <f>E23+E30</f>
        <v>1361951</v>
      </c>
    </row>
    <row r="23" spans="1:5" ht="18" x14ac:dyDescent="0.2">
      <c r="A23" s="134" t="s">
        <v>175</v>
      </c>
      <c r="B23" s="135"/>
      <c r="C23" s="67">
        <f>C24+C28</f>
        <v>16468104</v>
      </c>
      <c r="D23" s="67">
        <f>D24+D28</f>
        <v>17830055</v>
      </c>
      <c r="E23" s="67">
        <f>E24+E28</f>
        <v>1361951</v>
      </c>
    </row>
    <row r="24" spans="1:5" s="39" customFormat="1" ht="15.75" x14ac:dyDescent="0.25">
      <c r="A24" s="132" t="s">
        <v>129</v>
      </c>
      <c r="B24" s="133"/>
      <c r="C24" s="68">
        <f t="shared" ref="C24:E24" si="5">C25+C26+C27</f>
        <v>16419404</v>
      </c>
      <c r="D24" s="68">
        <f t="shared" si="5"/>
        <v>17830055</v>
      </c>
      <c r="E24" s="68">
        <f t="shared" si="5"/>
        <v>1410651</v>
      </c>
    </row>
    <row r="25" spans="1:5" s="41" customFormat="1" ht="18" customHeight="1" x14ac:dyDescent="0.2">
      <c r="A25" s="129" t="s">
        <v>130</v>
      </c>
      <c r="B25" s="129"/>
      <c r="C25" s="46">
        <v>3202346</v>
      </c>
      <c r="D25" s="46">
        <v>2562753</v>
      </c>
      <c r="E25" s="46">
        <f>D25-C25</f>
        <v>-639593</v>
      </c>
    </row>
    <row r="26" spans="1:5" s="41" customFormat="1" ht="15" x14ac:dyDescent="0.2">
      <c r="A26" s="130" t="s">
        <v>131</v>
      </c>
      <c r="B26" s="130"/>
      <c r="C26" s="46">
        <v>13217058</v>
      </c>
      <c r="D26" s="46">
        <v>15267302</v>
      </c>
      <c r="E26" s="46">
        <f>D26-C26</f>
        <v>2050244</v>
      </c>
    </row>
    <row r="27" spans="1:5" s="41" customFormat="1" ht="15" hidden="1" x14ac:dyDescent="0.2">
      <c r="A27" s="129" t="s">
        <v>132</v>
      </c>
      <c r="B27" s="129"/>
      <c r="C27" s="46"/>
      <c r="D27" s="46"/>
      <c r="E27" s="46"/>
    </row>
    <row r="28" spans="1:5" s="42" customFormat="1" ht="15.75" x14ac:dyDescent="0.25">
      <c r="A28" s="131" t="s">
        <v>133</v>
      </c>
      <c r="B28" s="131"/>
      <c r="C28" s="68">
        <f t="shared" ref="C28:E28" si="6">C29</f>
        <v>48700</v>
      </c>
      <c r="D28" s="68">
        <f t="shared" si="6"/>
        <v>0</v>
      </c>
      <c r="E28" s="68">
        <f t="shared" si="6"/>
        <v>-48700</v>
      </c>
    </row>
    <row r="29" spans="1:5" s="39" customFormat="1" ht="15.6" customHeight="1" x14ac:dyDescent="0.25">
      <c r="A29" s="40" t="s">
        <v>134</v>
      </c>
      <c r="B29" s="43"/>
      <c r="C29" s="46">
        <v>48700</v>
      </c>
      <c r="D29" s="46">
        <v>0</v>
      </c>
      <c r="E29" s="46">
        <f>D29-C29</f>
        <v>-48700</v>
      </c>
    </row>
    <row r="30" spans="1:5" s="39" customFormat="1" ht="18" hidden="1" x14ac:dyDescent="0.25">
      <c r="A30" s="134" t="s">
        <v>176</v>
      </c>
      <c r="B30" s="135"/>
      <c r="C30" s="67">
        <f>C31+C36</f>
        <v>0</v>
      </c>
      <c r="D30" s="67">
        <f>D31+D36</f>
        <v>0</v>
      </c>
      <c r="E30" s="67">
        <f>E31+E36</f>
        <v>0</v>
      </c>
    </row>
    <row r="31" spans="1:5" s="39" customFormat="1" ht="17.25" hidden="1" customHeight="1" x14ac:dyDescent="0.25">
      <c r="A31" s="132" t="s">
        <v>129</v>
      </c>
      <c r="B31" s="133"/>
      <c r="C31" s="68">
        <f t="shared" ref="C31:E31" si="7">C32+C33</f>
        <v>0</v>
      </c>
      <c r="D31" s="68">
        <f t="shared" si="7"/>
        <v>0</v>
      </c>
      <c r="E31" s="68">
        <f t="shared" si="7"/>
        <v>0</v>
      </c>
    </row>
    <row r="32" spans="1:5" s="39" customFormat="1" ht="17.25" hidden="1" customHeight="1" x14ac:dyDescent="0.25">
      <c r="A32" s="129" t="s">
        <v>136</v>
      </c>
      <c r="B32" s="129"/>
      <c r="C32" s="46"/>
      <c r="D32" s="46"/>
      <c r="E32" s="46">
        <f>D32-C32</f>
        <v>0</v>
      </c>
    </row>
    <row r="33" spans="1:5" s="39" customFormat="1" ht="17.25" hidden="1" customHeight="1" x14ac:dyDescent="0.25">
      <c r="A33" s="130" t="s">
        <v>131</v>
      </c>
      <c r="B33" s="130"/>
      <c r="C33" s="46"/>
      <c r="D33" s="46"/>
      <c r="E33" s="46">
        <f>D33-C33</f>
        <v>0</v>
      </c>
    </row>
    <row r="34" spans="1:5" s="39" customFormat="1" ht="17.25" hidden="1" customHeight="1" x14ac:dyDescent="0.25">
      <c r="A34" s="129" t="s">
        <v>187</v>
      </c>
      <c r="B34" s="129"/>
      <c r="C34" s="105"/>
      <c r="D34" s="105"/>
      <c r="E34" s="105"/>
    </row>
    <row r="35" spans="1:5" s="39" customFormat="1" ht="17.25" hidden="1" customHeight="1" x14ac:dyDescent="0.25">
      <c r="A35" s="130" t="s">
        <v>188</v>
      </c>
      <c r="B35" s="130"/>
      <c r="C35" s="46"/>
      <c r="D35" s="46"/>
      <c r="E35" s="46"/>
    </row>
    <row r="36" spans="1:5" s="39" customFormat="1" ht="15.75" hidden="1" x14ac:dyDescent="0.25">
      <c r="A36" s="131" t="s">
        <v>133</v>
      </c>
      <c r="B36" s="131"/>
      <c r="C36" s="68">
        <v>0</v>
      </c>
      <c r="D36" s="68">
        <v>0</v>
      </c>
      <c r="E36" s="68">
        <v>0</v>
      </c>
    </row>
    <row r="37" spans="1:5" s="39" customFormat="1" ht="18" x14ac:dyDescent="0.25">
      <c r="A37" s="136" t="s">
        <v>123</v>
      </c>
      <c r="B37" s="137"/>
      <c r="C37" s="137"/>
      <c r="D37" s="137"/>
      <c r="E37" s="138"/>
    </row>
    <row r="38" spans="1:5" s="39" customFormat="1" ht="18" x14ac:dyDescent="0.25">
      <c r="A38" s="141" t="s">
        <v>180</v>
      </c>
      <c r="B38" s="142"/>
      <c r="C38" s="120">
        <f>C39+C54+C46</f>
        <v>40356768</v>
      </c>
      <c r="D38" s="120">
        <f>D39+D54+D46</f>
        <v>28570000</v>
      </c>
      <c r="E38" s="120">
        <f>E39+E54+E46</f>
        <v>-11786768</v>
      </c>
    </row>
    <row r="39" spans="1:5" s="39" customFormat="1" ht="18" x14ac:dyDescent="0.25">
      <c r="A39" s="134" t="s">
        <v>137</v>
      </c>
      <c r="B39" s="135"/>
      <c r="C39" s="67">
        <f t="shared" ref="C39:E39" si="8">C40+C44</f>
        <v>21186768</v>
      </c>
      <c r="D39" s="67">
        <f t="shared" si="8"/>
        <v>11420000</v>
      </c>
      <c r="E39" s="67">
        <f t="shared" si="8"/>
        <v>-9766768</v>
      </c>
    </row>
    <row r="40" spans="1:5" s="39" customFormat="1" ht="16.5" customHeight="1" x14ac:dyDescent="0.25">
      <c r="A40" s="132" t="s">
        <v>129</v>
      </c>
      <c r="B40" s="133"/>
      <c r="C40" s="68">
        <f>C41+C42+C43</f>
        <v>21106768</v>
      </c>
      <c r="D40" s="68">
        <f>D41+D42+D43</f>
        <v>11404800</v>
      </c>
      <c r="E40" s="68">
        <f>E41+E42+E43</f>
        <v>-9701968</v>
      </c>
    </row>
    <row r="41" spans="1:5" s="39" customFormat="1" ht="15" x14ac:dyDescent="0.25">
      <c r="A41" s="129" t="s">
        <v>136</v>
      </c>
      <c r="B41" s="129"/>
      <c r="C41" s="46">
        <v>16423038</v>
      </c>
      <c r="D41" s="46">
        <v>8820000</v>
      </c>
      <c r="E41" s="46">
        <f>D41-C41</f>
        <v>-7603038</v>
      </c>
    </row>
    <row r="42" spans="1:5" s="39" customFormat="1" ht="15" x14ac:dyDescent="0.25">
      <c r="A42" s="130" t="s">
        <v>131</v>
      </c>
      <c r="B42" s="130"/>
      <c r="C42" s="46">
        <v>4528000</v>
      </c>
      <c r="D42" s="46">
        <v>2475400</v>
      </c>
      <c r="E42" s="46">
        <f t="shared" ref="E42:E43" si="9">D42-C42</f>
        <v>-2052600</v>
      </c>
    </row>
    <row r="43" spans="1:5" s="39" customFormat="1" ht="15" customHeight="1" x14ac:dyDescent="0.25">
      <c r="A43" s="129" t="s">
        <v>132</v>
      </c>
      <c r="B43" s="129"/>
      <c r="C43" s="46">
        <v>155730</v>
      </c>
      <c r="D43" s="46">
        <v>109400</v>
      </c>
      <c r="E43" s="46">
        <f t="shared" si="9"/>
        <v>-46330</v>
      </c>
    </row>
    <row r="44" spans="1:5" s="39" customFormat="1" ht="15.75" x14ac:dyDescent="0.25">
      <c r="A44" s="131" t="s">
        <v>133</v>
      </c>
      <c r="B44" s="131"/>
      <c r="C44" s="68">
        <f t="shared" ref="C44:E44" si="10">C45</f>
        <v>80000</v>
      </c>
      <c r="D44" s="68">
        <f t="shared" si="10"/>
        <v>15200</v>
      </c>
      <c r="E44" s="68">
        <f t="shared" si="10"/>
        <v>-64800</v>
      </c>
    </row>
    <row r="45" spans="1:5" s="39" customFormat="1" ht="17.25" customHeight="1" x14ac:dyDescent="0.25">
      <c r="A45" s="40" t="s">
        <v>134</v>
      </c>
      <c r="B45" s="43"/>
      <c r="C45" s="46">
        <v>80000</v>
      </c>
      <c r="D45" s="46">
        <v>15200</v>
      </c>
      <c r="E45" s="46">
        <f>D45-C45</f>
        <v>-64800</v>
      </c>
    </row>
    <row r="46" spans="1:5" s="39" customFormat="1" ht="17.25" customHeight="1" x14ac:dyDescent="0.25">
      <c r="A46" s="134" t="s">
        <v>138</v>
      </c>
      <c r="B46" s="135"/>
      <c r="C46" s="67">
        <f>C47+C52</f>
        <v>7925000</v>
      </c>
      <c r="D46" s="67">
        <f>D47+D52</f>
        <v>7350000</v>
      </c>
      <c r="E46" s="67">
        <f>E47+E52</f>
        <v>-575000</v>
      </c>
    </row>
    <row r="47" spans="1:5" s="39" customFormat="1" ht="17.25" customHeight="1" x14ac:dyDescent="0.25">
      <c r="A47" s="132" t="s">
        <v>129</v>
      </c>
      <c r="B47" s="133"/>
      <c r="C47" s="68">
        <f>C48+C49+C50</f>
        <v>7925000</v>
      </c>
      <c r="D47" s="68">
        <f>D48+D49+D50</f>
        <v>7119581</v>
      </c>
      <c r="E47" s="68">
        <f>E48+E49+E50</f>
        <v>-805419</v>
      </c>
    </row>
    <row r="48" spans="1:5" s="39" customFormat="1" ht="15" x14ac:dyDescent="0.25">
      <c r="A48" s="129" t="s">
        <v>136</v>
      </c>
      <c r="B48" s="129"/>
      <c r="C48" s="46">
        <v>550000</v>
      </c>
      <c r="D48" s="46">
        <v>600000</v>
      </c>
      <c r="E48" s="46">
        <f>D48-C48</f>
        <v>50000</v>
      </c>
    </row>
    <row r="49" spans="1:5" s="39" customFormat="1" ht="15" x14ac:dyDescent="0.25">
      <c r="A49" s="130" t="s">
        <v>131</v>
      </c>
      <c r="B49" s="130"/>
      <c r="C49" s="46">
        <v>6725000</v>
      </c>
      <c r="D49" s="46">
        <v>5869581</v>
      </c>
      <c r="E49" s="46">
        <f t="shared" ref="E49:E51" si="11">D49-C49</f>
        <v>-855419</v>
      </c>
    </row>
    <row r="50" spans="1:5" s="39" customFormat="1" ht="15" x14ac:dyDescent="0.25">
      <c r="A50" s="129" t="s">
        <v>132</v>
      </c>
      <c r="B50" s="129"/>
      <c r="C50" s="46">
        <v>650000</v>
      </c>
      <c r="D50" s="46">
        <v>650000</v>
      </c>
      <c r="E50" s="46">
        <f t="shared" si="11"/>
        <v>0</v>
      </c>
    </row>
    <row r="51" spans="1:5" s="39" customFormat="1" ht="21" hidden="1" customHeight="1" x14ac:dyDescent="0.25">
      <c r="A51" s="130" t="s">
        <v>188</v>
      </c>
      <c r="B51" s="130"/>
      <c r="C51" s="46"/>
      <c r="D51" s="46"/>
      <c r="E51" s="46">
        <f t="shared" si="11"/>
        <v>0</v>
      </c>
    </row>
    <row r="52" spans="1:5" s="39" customFormat="1" ht="15.75" x14ac:dyDescent="0.25">
      <c r="A52" s="131" t="s">
        <v>133</v>
      </c>
      <c r="B52" s="131"/>
      <c r="C52" s="68">
        <f t="shared" ref="C52:E52" si="12">C53</f>
        <v>0</v>
      </c>
      <c r="D52" s="68">
        <f t="shared" si="12"/>
        <v>230419</v>
      </c>
      <c r="E52" s="68">
        <f t="shared" si="12"/>
        <v>230419</v>
      </c>
    </row>
    <row r="53" spans="1:5" s="39" customFormat="1" ht="17.25" customHeight="1" x14ac:dyDescent="0.25">
      <c r="A53" s="40" t="s">
        <v>134</v>
      </c>
      <c r="B53" s="43"/>
      <c r="C53" s="46">
        <v>0</v>
      </c>
      <c r="D53" s="46">
        <v>230419</v>
      </c>
      <c r="E53" s="46">
        <f>D53-C53</f>
        <v>230419</v>
      </c>
    </row>
    <row r="54" spans="1:5" s="39" customFormat="1" ht="18" x14ac:dyDescent="0.25">
      <c r="A54" s="134" t="s">
        <v>183</v>
      </c>
      <c r="B54" s="135"/>
      <c r="C54" s="67">
        <f>C55+C60</f>
        <v>11245000</v>
      </c>
      <c r="D54" s="67">
        <f>D55+D60</f>
        <v>9800000</v>
      </c>
      <c r="E54" s="67">
        <f>E55+E60</f>
        <v>-1445000</v>
      </c>
    </row>
    <row r="55" spans="1:5" s="39" customFormat="1" ht="22.5" customHeight="1" x14ac:dyDescent="0.25">
      <c r="A55" s="132" t="s">
        <v>129</v>
      </c>
      <c r="B55" s="133"/>
      <c r="C55" s="68">
        <f t="shared" ref="C55:E55" si="13">C56+C57</f>
        <v>11245000</v>
      </c>
      <c r="D55" s="68">
        <f t="shared" si="13"/>
        <v>9729500</v>
      </c>
      <c r="E55" s="68">
        <f t="shared" si="13"/>
        <v>-1515500</v>
      </c>
    </row>
    <row r="56" spans="1:5" s="39" customFormat="1" ht="15" x14ac:dyDescent="0.25">
      <c r="A56" s="129" t="s">
        <v>136</v>
      </c>
      <c r="B56" s="129"/>
      <c r="C56" s="46">
        <v>1150000</v>
      </c>
      <c r="D56" s="46">
        <v>1000000</v>
      </c>
      <c r="E56" s="46">
        <f>D56-C56</f>
        <v>-150000</v>
      </c>
    </row>
    <row r="57" spans="1:5" s="39" customFormat="1" ht="15" x14ac:dyDescent="0.25">
      <c r="A57" s="130" t="s">
        <v>131</v>
      </c>
      <c r="B57" s="130"/>
      <c r="C57" s="46">
        <v>10095000</v>
      </c>
      <c r="D57" s="46">
        <v>8729500</v>
      </c>
      <c r="E57" s="46">
        <f>D57-C57</f>
        <v>-1365500</v>
      </c>
    </row>
    <row r="58" spans="1:5" s="39" customFormat="1" ht="29.25" hidden="1" customHeight="1" x14ac:dyDescent="0.25">
      <c r="A58" s="129" t="s">
        <v>187</v>
      </c>
      <c r="B58" s="129"/>
      <c r="C58" s="105"/>
      <c r="D58" s="105"/>
      <c r="E58" s="46">
        <f t="shared" ref="E58:E59" si="14">D58-C58</f>
        <v>0</v>
      </c>
    </row>
    <row r="59" spans="1:5" s="41" customFormat="1" ht="27.75" hidden="1" customHeight="1" x14ac:dyDescent="0.2">
      <c r="A59" s="130" t="s">
        <v>188</v>
      </c>
      <c r="B59" s="130"/>
      <c r="C59" s="46"/>
      <c r="D59" s="46"/>
      <c r="E59" s="46">
        <f t="shared" si="14"/>
        <v>0</v>
      </c>
    </row>
    <row r="60" spans="1:5" s="39" customFormat="1" ht="15.75" x14ac:dyDescent="0.25">
      <c r="A60" s="131" t="s">
        <v>133</v>
      </c>
      <c r="B60" s="131"/>
      <c r="C60" s="68">
        <f t="shared" ref="C60:E60" si="15">C61</f>
        <v>0</v>
      </c>
      <c r="D60" s="68">
        <f t="shared" si="15"/>
        <v>70500</v>
      </c>
      <c r="E60" s="68">
        <f t="shared" si="15"/>
        <v>70500</v>
      </c>
    </row>
    <row r="61" spans="1:5" s="39" customFormat="1" ht="17.25" customHeight="1" x14ac:dyDescent="0.25">
      <c r="A61" s="40" t="s">
        <v>134</v>
      </c>
      <c r="B61" s="43"/>
      <c r="C61" s="46">
        <v>0</v>
      </c>
      <c r="D61" s="46">
        <v>70500</v>
      </c>
      <c r="E61" s="46">
        <f>D61-C61</f>
        <v>70500</v>
      </c>
    </row>
    <row r="62" spans="1:5" s="39" customFormat="1" ht="15.6" hidden="1" customHeight="1" x14ac:dyDescent="0.25">
      <c r="A62" s="106" t="s">
        <v>189</v>
      </c>
      <c r="B62" s="107"/>
      <c r="C62" s="108"/>
      <c r="D62" s="108"/>
      <c r="E62" s="108"/>
    </row>
    <row r="63" spans="1:5" s="39" customFormat="1" ht="15.6" hidden="1" customHeight="1" x14ac:dyDescent="0.25">
      <c r="A63" s="106" t="s">
        <v>190</v>
      </c>
      <c r="B63" s="107"/>
      <c r="C63" s="109">
        <f>C64+C65+C66+C67</f>
        <v>0</v>
      </c>
      <c r="D63" s="109">
        <f>D64+D65+D66+D67</f>
        <v>0</v>
      </c>
      <c r="E63" s="109">
        <f>E64+E65+E66+E67</f>
        <v>0</v>
      </c>
    </row>
    <row r="64" spans="1:5" s="39" customFormat="1" ht="15.6" hidden="1" customHeight="1" x14ac:dyDescent="0.25">
      <c r="A64" s="106"/>
      <c r="B64" s="107" t="s">
        <v>191</v>
      </c>
      <c r="C64" s="110"/>
      <c r="D64" s="110"/>
      <c r="E64" s="110"/>
    </row>
    <row r="65" spans="1:5" s="39" customFormat="1" ht="15.6" hidden="1" customHeight="1" x14ac:dyDescent="0.25">
      <c r="A65" s="111"/>
      <c r="B65" s="112" t="s">
        <v>192</v>
      </c>
      <c r="C65" s="46">
        <v>0</v>
      </c>
      <c r="D65" s="46">
        <v>0</v>
      </c>
      <c r="E65" s="46">
        <v>0</v>
      </c>
    </row>
    <row r="66" spans="1:5" s="39" customFormat="1" ht="15.6" hidden="1" customHeight="1" x14ac:dyDescent="0.25">
      <c r="A66" s="106"/>
      <c r="B66" s="113" t="s">
        <v>193</v>
      </c>
      <c r="C66" s="110"/>
      <c r="D66" s="110"/>
      <c r="E66" s="110"/>
    </row>
    <row r="67" spans="1:5" s="39" customFormat="1" ht="15" hidden="1" customHeight="1" x14ac:dyDescent="0.25">
      <c r="A67" s="106"/>
      <c r="B67" s="113" t="s">
        <v>194</v>
      </c>
      <c r="C67" s="110"/>
      <c r="D67" s="110"/>
      <c r="E67" s="110"/>
    </row>
    <row r="68" spans="1:5" ht="18" x14ac:dyDescent="0.2">
      <c r="A68" s="136" t="s">
        <v>124</v>
      </c>
      <c r="B68" s="137"/>
      <c r="C68" s="137"/>
      <c r="D68" s="137"/>
      <c r="E68" s="138"/>
    </row>
    <row r="69" spans="1:5" s="39" customFormat="1" ht="15.75" x14ac:dyDescent="0.25">
      <c r="A69" s="139" t="s">
        <v>135</v>
      </c>
      <c r="B69" s="140"/>
      <c r="C69" s="70">
        <f>C70+C75</f>
        <v>15278000</v>
      </c>
      <c r="D69" s="70">
        <f>D70+D75</f>
        <v>16295000</v>
      </c>
      <c r="E69" s="119">
        <f>E70+E75</f>
        <v>1017000</v>
      </c>
    </row>
    <row r="70" spans="1:5" s="39" customFormat="1" ht="15.75" x14ac:dyDescent="0.25">
      <c r="A70" s="132" t="s">
        <v>139</v>
      </c>
      <c r="B70" s="133"/>
      <c r="C70" s="68">
        <f t="shared" ref="C70:E70" si="16">C71+C72+C73+C74</f>
        <v>13874000</v>
      </c>
      <c r="D70" s="68">
        <f t="shared" si="16"/>
        <v>14882000</v>
      </c>
      <c r="E70" s="68">
        <f t="shared" si="16"/>
        <v>1008000</v>
      </c>
    </row>
    <row r="71" spans="1:5" s="41" customFormat="1" ht="15" x14ac:dyDescent="0.2">
      <c r="A71" s="129" t="s">
        <v>140</v>
      </c>
      <c r="B71" s="129"/>
      <c r="C71" s="69">
        <v>8040000</v>
      </c>
      <c r="D71" s="69">
        <v>8307000</v>
      </c>
      <c r="E71" s="69">
        <f>D71-C71</f>
        <v>267000</v>
      </c>
    </row>
    <row r="72" spans="1:5" s="41" customFormat="1" ht="15" x14ac:dyDescent="0.2">
      <c r="A72" s="130" t="s">
        <v>131</v>
      </c>
      <c r="B72" s="130"/>
      <c r="C72" s="69">
        <v>5634000</v>
      </c>
      <c r="D72" s="69">
        <v>6375000</v>
      </c>
      <c r="E72" s="69">
        <f t="shared" ref="E72:E73" si="17">D72-C72</f>
        <v>741000</v>
      </c>
    </row>
    <row r="73" spans="1:5" s="41" customFormat="1" ht="15" customHeight="1" x14ac:dyDescent="0.2">
      <c r="A73" s="129" t="s">
        <v>132</v>
      </c>
      <c r="B73" s="129"/>
      <c r="C73" s="46">
        <v>200000</v>
      </c>
      <c r="D73" s="46">
        <v>200000</v>
      </c>
      <c r="E73" s="69">
        <f t="shared" si="17"/>
        <v>0</v>
      </c>
    </row>
    <row r="74" spans="1:5" s="41" customFormat="1" ht="25.5" hidden="1" customHeight="1" x14ac:dyDescent="0.2">
      <c r="A74" s="130" t="s">
        <v>188</v>
      </c>
      <c r="B74" s="130"/>
      <c r="C74" s="46"/>
      <c r="D74" s="46"/>
      <c r="E74" s="46"/>
    </row>
    <row r="75" spans="1:5" s="42" customFormat="1" ht="15.75" x14ac:dyDescent="0.25">
      <c r="A75" s="131" t="s">
        <v>133</v>
      </c>
      <c r="B75" s="131"/>
      <c r="C75" s="68">
        <f t="shared" ref="C75:E75" si="18">C76</f>
        <v>1404000</v>
      </c>
      <c r="D75" s="68">
        <f t="shared" si="18"/>
        <v>1413000</v>
      </c>
      <c r="E75" s="68">
        <f t="shared" si="18"/>
        <v>9000</v>
      </c>
    </row>
    <row r="76" spans="1:5" s="39" customFormat="1" ht="15" x14ac:dyDescent="0.25">
      <c r="A76" s="40" t="s">
        <v>134</v>
      </c>
      <c r="B76" s="43"/>
      <c r="C76" s="114">
        <v>1404000</v>
      </c>
      <c r="D76" s="114">
        <v>1413000</v>
      </c>
      <c r="E76" s="114">
        <f>D76-C76</f>
        <v>9000</v>
      </c>
    </row>
    <row r="77" spans="1:5" s="39" customFormat="1" ht="15" x14ac:dyDescent="0.25">
      <c r="A77" s="45"/>
      <c r="B77" s="115"/>
      <c r="C77" s="116"/>
      <c r="D77" s="116"/>
      <c r="E77" s="116"/>
    </row>
    <row r="78" spans="1:5" x14ac:dyDescent="0.2">
      <c r="A78" s="117"/>
      <c r="B78" s="117"/>
    </row>
    <row r="79" spans="1:5" x14ac:dyDescent="0.2">
      <c r="A79" s="127"/>
      <c r="B79" s="127"/>
      <c r="C79" s="118"/>
      <c r="D79" s="118"/>
      <c r="E79" s="118"/>
    </row>
    <row r="80" spans="1:5" x14ac:dyDescent="0.2">
      <c r="A80" s="127" t="s">
        <v>195</v>
      </c>
      <c r="B80" s="127"/>
      <c r="C80" s="127"/>
      <c r="D80" s="127"/>
      <c r="E80" s="127"/>
    </row>
    <row r="81" spans="1:5" x14ac:dyDescent="0.2">
      <c r="A81" s="128" t="s">
        <v>196</v>
      </c>
      <c r="B81" s="128"/>
      <c r="C81" s="128"/>
      <c r="D81" s="128"/>
      <c r="E81" s="128"/>
    </row>
    <row r="82" spans="1:5" x14ac:dyDescent="0.2">
      <c r="A82" s="127" t="s">
        <v>160</v>
      </c>
      <c r="B82" s="127"/>
      <c r="C82" s="127"/>
      <c r="D82" s="127"/>
      <c r="E82" s="127"/>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70:B70"/>
    <mergeCell ref="A51:B51"/>
    <mergeCell ref="A52:B52"/>
    <mergeCell ref="A54:B54"/>
    <mergeCell ref="A55:B55"/>
    <mergeCell ref="A56:B56"/>
    <mergeCell ref="A57:B57"/>
    <mergeCell ref="A58:B58"/>
    <mergeCell ref="A59:B59"/>
    <mergeCell ref="A60:B60"/>
    <mergeCell ref="A68:E68"/>
    <mergeCell ref="A69:B69"/>
    <mergeCell ref="A80:E80"/>
    <mergeCell ref="A81:E81"/>
    <mergeCell ref="A82:E82"/>
    <mergeCell ref="A71:B71"/>
    <mergeCell ref="A72:B72"/>
    <mergeCell ref="A73:B73"/>
    <mergeCell ref="A74:B74"/>
    <mergeCell ref="A75:B75"/>
    <mergeCell ref="A79:B79"/>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809"/>
  <sheetViews>
    <sheetView tabSelected="1" zoomScaleNormal="100" zoomScaleSheetLayoutView="75" workbookViewId="0">
      <selection activeCell="F1" sqref="F1"/>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D1" s="28"/>
      <c r="E1" s="28"/>
      <c r="F1" s="49" t="s">
        <v>204</v>
      </c>
    </row>
    <row r="2" spans="1:6" x14ac:dyDescent="0.2">
      <c r="A2" s="3" t="s">
        <v>167</v>
      </c>
      <c r="C2" s="3"/>
      <c r="D2" s="28"/>
      <c r="E2" s="28"/>
      <c r="F2" s="28"/>
    </row>
    <row r="3" spans="1:6" ht="15" x14ac:dyDescent="0.25">
      <c r="A3" s="1"/>
      <c r="C3" s="4"/>
      <c r="D3" s="28"/>
      <c r="E3" s="28"/>
      <c r="F3" s="28"/>
    </row>
    <row r="4" spans="1:6" ht="15" x14ac:dyDescent="0.25">
      <c r="A4" s="1"/>
      <c r="C4" s="4"/>
      <c r="D4" s="28"/>
      <c r="E4" s="28"/>
      <c r="F4" s="28"/>
    </row>
    <row r="5" spans="1:6" ht="18" x14ac:dyDescent="0.2">
      <c r="A5" s="207" t="s">
        <v>1</v>
      </c>
      <c r="B5" s="207"/>
      <c r="C5" s="207"/>
      <c r="D5" s="207"/>
      <c r="E5" s="207"/>
      <c r="F5" s="207"/>
    </row>
    <row r="6" spans="1:6" ht="18" x14ac:dyDescent="0.2">
      <c r="A6" s="207" t="s">
        <v>198</v>
      </c>
      <c r="B6" s="207"/>
      <c r="C6" s="207"/>
      <c r="D6" s="207"/>
      <c r="E6" s="207"/>
      <c r="F6" s="207"/>
    </row>
    <row r="7" spans="1:6" ht="15" x14ac:dyDescent="0.2">
      <c r="A7" s="5"/>
      <c r="B7" s="5"/>
      <c r="C7" s="5"/>
      <c r="D7" s="29"/>
      <c r="E7" s="29"/>
      <c r="F7" s="29"/>
    </row>
    <row r="8" spans="1:6" ht="15.75" x14ac:dyDescent="0.25">
      <c r="A8" s="6" t="s">
        <v>2</v>
      </c>
      <c r="B8" s="7"/>
      <c r="C8" s="7"/>
      <c r="D8" s="30"/>
      <c r="E8" s="30"/>
      <c r="F8" s="30" t="s">
        <v>3</v>
      </c>
    </row>
    <row r="9" spans="1:6" s="35" customFormat="1" ht="45.75" customHeight="1" x14ac:dyDescent="0.2">
      <c r="A9" s="208" t="s">
        <v>4</v>
      </c>
      <c r="B9" s="208"/>
      <c r="C9" s="208"/>
      <c r="D9" s="125" t="s">
        <v>199</v>
      </c>
      <c r="E9" s="126" t="s">
        <v>200</v>
      </c>
      <c r="F9" s="34" t="s">
        <v>186</v>
      </c>
    </row>
    <row r="10" spans="1:6" s="35" customFormat="1" ht="33" customHeight="1" x14ac:dyDescent="0.2">
      <c r="A10" s="150" t="s">
        <v>127</v>
      </c>
      <c r="B10" s="150"/>
      <c r="C10" s="150"/>
      <c r="D10" s="123">
        <f>D106+D296+D741+D14</f>
        <v>81358714</v>
      </c>
      <c r="E10" s="123">
        <f t="shared" ref="E10:F10" si="0">E106+E296+E741+E14</f>
        <v>69917438</v>
      </c>
      <c r="F10" s="123">
        <f t="shared" si="0"/>
        <v>-11441276</v>
      </c>
    </row>
    <row r="11" spans="1:6" s="35" customFormat="1" ht="33" customHeight="1" x14ac:dyDescent="0.2">
      <c r="A11" s="209" t="s">
        <v>161</v>
      </c>
      <c r="B11" s="209"/>
      <c r="C11" s="209"/>
      <c r="D11" s="123">
        <f>D108+D290+D298+D487+D742+D553+D16</f>
        <v>81130614</v>
      </c>
      <c r="E11" s="123">
        <f t="shared" ref="E11:F11" si="1">E108+E290+E298+E487+E742+E553+E16</f>
        <v>69439519</v>
      </c>
      <c r="F11" s="123">
        <f t="shared" si="1"/>
        <v>-11691095</v>
      </c>
    </row>
    <row r="12" spans="1:6" s="35" customFormat="1" ht="33" customHeight="1" x14ac:dyDescent="0.2">
      <c r="A12" s="209" t="s">
        <v>162</v>
      </c>
      <c r="B12" s="209"/>
      <c r="C12" s="209"/>
      <c r="D12" s="123">
        <f>D158+D294+D354+D606+D798+D543+D72</f>
        <v>228100</v>
      </c>
      <c r="E12" s="123">
        <f t="shared" ref="E12:F12" si="2">E158+E294+E354+E606+E798+E543+E72</f>
        <v>477919</v>
      </c>
      <c r="F12" s="123">
        <f t="shared" si="2"/>
        <v>249819</v>
      </c>
    </row>
    <row r="13" spans="1:6" s="8" customFormat="1" ht="28.5" customHeight="1" x14ac:dyDescent="0.2">
      <c r="A13" s="164" t="s">
        <v>181</v>
      </c>
      <c r="B13" s="165"/>
      <c r="C13" s="165"/>
      <c r="D13" s="165"/>
      <c r="E13" s="165"/>
      <c r="F13" s="165"/>
    </row>
    <row r="14" spans="1:6" s="8" customFormat="1" ht="15.75" customHeight="1" x14ac:dyDescent="0.2">
      <c r="A14" s="201" t="s">
        <v>142</v>
      </c>
      <c r="B14" s="202"/>
      <c r="C14" s="203"/>
      <c r="D14" s="121">
        <f>D16+D72</f>
        <v>15148100</v>
      </c>
      <c r="E14" s="121">
        <f>E16+E72</f>
        <v>13811800</v>
      </c>
      <c r="F14" s="121">
        <f>F16+F72</f>
        <v>-1336300</v>
      </c>
    </row>
    <row r="15" spans="1:6" s="8" customFormat="1" ht="15.75" customHeight="1" x14ac:dyDescent="0.2">
      <c r="A15" s="179" t="s">
        <v>197</v>
      </c>
      <c r="B15" s="180"/>
      <c r="C15" s="181"/>
      <c r="D15" s="122">
        <f>D14</f>
        <v>15148100</v>
      </c>
      <c r="E15" s="122">
        <f t="shared" ref="E15:F15" si="3">E14</f>
        <v>13811800</v>
      </c>
      <c r="F15" s="122">
        <f t="shared" si="3"/>
        <v>-1336300</v>
      </c>
    </row>
    <row r="16" spans="1:6" s="25" customFormat="1" ht="18" customHeight="1" x14ac:dyDescent="0.25">
      <c r="A16" s="182" t="s">
        <v>149</v>
      </c>
      <c r="B16" s="183"/>
      <c r="C16" s="184"/>
      <c r="D16" s="54">
        <f>D28+D57+D64+D53</f>
        <v>15000000</v>
      </c>
      <c r="E16" s="54">
        <f>E28+E57+E64+E53</f>
        <v>13650000</v>
      </c>
      <c r="F16" s="54">
        <f>F28+F57+F64+F53</f>
        <v>-1350000</v>
      </c>
    </row>
    <row r="17" spans="1:6" s="8" customFormat="1" ht="18.600000000000001" hidden="1" customHeight="1" x14ac:dyDescent="0.2">
      <c r="A17" s="55" t="s">
        <v>5</v>
      </c>
      <c r="B17" s="56"/>
      <c r="C17" s="76"/>
      <c r="D17" s="57">
        <f t="shared" ref="D17:F17" si="4">D18+D26</f>
        <v>0</v>
      </c>
      <c r="E17" s="57">
        <f t="shared" si="4"/>
        <v>0</v>
      </c>
      <c r="F17" s="57">
        <f t="shared" si="4"/>
        <v>0</v>
      </c>
    </row>
    <row r="18" spans="1:6" s="8" customFormat="1" ht="18.600000000000001" hidden="1" customHeight="1" x14ac:dyDescent="0.2">
      <c r="A18" s="55" t="s">
        <v>6</v>
      </c>
      <c r="B18" s="77"/>
      <c r="C18" s="76"/>
      <c r="D18" s="57">
        <f t="shared" ref="D18:F18" si="5">D19+D21+D24+D25</f>
        <v>0</v>
      </c>
      <c r="E18" s="57">
        <f t="shared" si="5"/>
        <v>0</v>
      </c>
      <c r="F18" s="57">
        <f t="shared" si="5"/>
        <v>0</v>
      </c>
    </row>
    <row r="19" spans="1:6" s="8" customFormat="1" ht="16.899999999999999" hidden="1" customHeight="1" x14ac:dyDescent="0.2">
      <c r="A19" s="58"/>
      <c r="B19" s="56" t="s">
        <v>7</v>
      </c>
      <c r="C19" s="77"/>
      <c r="D19" s="57">
        <f t="shared" ref="D19:F19" si="6">D20</f>
        <v>0</v>
      </c>
      <c r="E19" s="57">
        <f t="shared" si="6"/>
        <v>0</v>
      </c>
      <c r="F19" s="57">
        <f t="shared" si="6"/>
        <v>0</v>
      </c>
    </row>
    <row r="20" spans="1:6" s="14" customFormat="1" ht="18" hidden="1" customHeight="1" x14ac:dyDescent="0.2">
      <c r="A20" s="62"/>
      <c r="B20" s="78"/>
      <c r="C20" s="79" t="s">
        <v>8</v>
      </c>
      <c r="D20" s="80"/>
      <c r="E20" s="80"/>
      <c r="F20" s="80"/>
    </row>
    <row r="21" spans="1:6" s="8" customFormat="1" ht="13.9" hidden="1" customHeight="1" x14ac:dyDescent="0.2">
      <c r="A21" s="58"/>
      <c r="B21" s="56" t="s">
        <v>9</v>
      </c>
      <c r="C21" s="77"/>
      <c r="D21" s="65">
        <f t="shared" ref="D21:F21" si="7">D22+D23</f>
        <v>0</v>
      </c>
      <c r="E21" s="65">
        <f t="shared" si="7"/>
        <v>0</v>
      </c>
      <c r="F21" s="65">
        <f t="shared" si="7"/>
        <v>0</v>
      </c>
    </row>
    <row r="22" spans="1:6" s="8" customFormat="1" ht="19.149999999999999" hidden="1" customHeight="1" x14ac:dyDescent="0.2">
      <c r="A22" s="58"/>
      <c r="B22" s="56"/>
      <c r="C22" s="77" t="s">
        <v>10</v>
      </c>
      <c r="D22" s="80"/>
      <c r="E22" s="80"/>
      <c r="F22" s="80"/>
    </row>
    <row r="23" spans="1:6" s="16" customFormat="1" ht="26.25" hidden="1" customHeight="1" x14ac:dyDescent="0.25">
      <c r="A23" s="66"/>
      <c r="B23" s="78"/>
      <c r="C23" s="81" t="s">
        <v>11</v>
      </c>
      <c r="D23" s="73"/>
      <c r="E23" s="73"/>
      <c r="F23" s="73"/>
    </row>
    <row r="24" spans="1:6" s="8" customFormat="1" ht="15.6" hidden="1" customHeight="1" x14ac:dyDescent="0.2">
      <c r="A24" s="55"/>
      <c r="B24" s="56" t="s">
        <v>12</v>
      </c>
      <c r="C24" s="77"/>
      <c r="D24" s="80"/>
      <c r="E24" s="80"/>
      <c r="F24" s="80"/>
    </row>
    <row r="25" spans="1:6" s="8" customFormat="1" ht="15.6" hidden="1" customHeight="1" x14ac:dyDescent="0.2">
      <c r="A25" s="55"/>
      <c r="B25" s="56" t="s">
        <v>13</v>
      </c>
      <c r="C25" s="77"/>
      <c r="D25" s="80"/>
      <c r="E25" s="80"/>
      <c r="F25" s="80"/>
    </row>
    <row r="26" spans="1:6" s="8" customFormat="1" ht="18.600000000000001" hidden="1" customHeight="1" x14ac:dyDescent="0.2">
      <c r="A26" s="55" t="s">
        <v>14</v>
      </c>
      <c r="B26" s="56"/>
      <c r="C26" s="77"/>
      <c r="D26" s="57">
        <f t="shared" ref="D26:F26" si="8">D27</f>
        <v>0</v>
      </c>
      <c r="E26" s="57">
        <f t="shared" si="8"/>
        <v>0</v>
      </c>
      <c r="F26" s="57">
        <f t="shared" si="8"/>
        <v>0</v>
      </c>
    </row>
    <row r="27" spans="1:6" s="8" customFormat="1" ht="14.25" hidden="1" customHeight="1" x14ac:dyDescent="0.2">
      <c r="A27" s="55"/>
      <c r="B27" s="56" t="s">
        <v>15</v>
      </c>
      <c r="C27" s="77"/>
      <c r="D27" s="80"/>
      <c r="E27" s="80"/>
      <c r="F27" s="80"/>
    </row>
    <row r="28" spans="1:6" s="8" customFormat="1" ht="14.25" customHeight="1" x14ac:dyDescent="0.2">
      <c r="A28" s="192" t="s">
        <v>150</v>
      </c>
      <c r="B28" s="193"/>
      <c r="C28" s="194"/>
      <c r="D28" s="57">
        <f>D29+D46</f>
        <v>600000</v>
      </c>
      <c r="E28" s="57">
        <f>E29+E46</f>
        <v>650000</v>
      </c>
      <c r="F28" s="57">
        <f>F29+F46</f>
        <v>50000</v>
      </c>
    </row>
    <row r="29" spans="1:6" s="8" customFormat="1" ht="14.25" hidden="1" customHeight="1" x14ac:dyDescent="0.2">
      <c r="A29" s="192" t="s">
        <v>145</v>
      </c>
      <c r="B29" s="193"/>
      <c r="C29" s="194"/>
      <c r="D29" s="57">
        <f t="shared" ref="D29:E29" si="9">SUM(D30:D43)</f>
        <v>0</v>
      </c>
      <c r="E29" s="57">
        <f t="shared" si="9"/>
        <v>0</v>
      </c>
      <c r="F29" s="57">
        <f t="shared" ref="F29" si="10">SUM(F30:F43)</f>
        <v>0</v>
      </c>
    </row>
    <row r="30" spans="1:6" s="8" customFormat="1" ht="18.600000000000001" hidden="1" customHeight="1" x14ac:dyDescent="0.2">
      <c r="A30" s="58"/>
      <c r="B30" s="56" t="s">
        <v>16</v>
      </c>
      <c r="C30" s="77"/>
      <c r="D30" s="80"/>
      <c r="E30" s="80"/>
      <c r="F30" s="80"/>
    </row>
    <row r="31" spans="1:6" s="8" customFormat="1" ht="18.600000000000001" hidden="1" customHeight="1" x14ac:dyDescent="0.2">
      <c r="A31" s="58"/>
      <c r="B31" s="56" t="s">
        <v>17</v>
      </c>
      <c r="C31" s="77"/>
      <c r="D31" s="80"/>
      <c r="E31" s="80"/>
      <c r="F31" s="80"/>
    </row>
    <row r="32" spans="1:6" s="8" customFormat="1" ht="18" hidden="1" customHeight="1" x14ac:dyDescent="0.2">
      <c r="A32" s="58"/>
      <c r="B32" s="195" t="s">
        <v>18</v>
      </c>
      <c r="C32" s="196"/>
      <c r="D32" s="80"/>
      <c r="E32" s="80"/>
      <c r="F32" s="80"/>
    </row>
    <row r="33" spans="1:6" s="8" customFormat="1" ht="18.600000000000001" hidden="1" customHeight="1" x14ac:dyDescent="0.2">
      <c r="A33" s="58"/>
      <c r="B33" s="56" t="s">
        <v>19</v>
      </c>
      <c r="C33" s="77"/>
      <c r="D33" s="73"/>
      <c r="E33" s="73"/>
      <c r="F33" s="73"/>
    </row>
    <row r="34" spans="1:6" s="8" customFormat="1" ht="18.600000000000001" hidden="1" customHeight="1" x14ac:dyDescent="0.2">
      <c r="A34" s="59"/>
      <c r="B34" s="56" t="s">
        <v>20</v>
      </c>
      <c r="C34" s="77"/>
      <c r="D34" s="80"/>
      <c r="E34" s="80"/>
      <c r="F34" s="80"/>
    </row>
    <row r="35" spans="1:6" s="8" customFormat="1" ht="32.25" hidden="1" customHeight="1" x14ac:dyDescent="0.2">
      <c r="A35" s="60"/>
      <c r="B35" s="197" t="s">
        <v>21</v>
      </c>
      <c r="C35" s="198"/>
      <c r="D35" s="80"/>
      <c r="E35" s="80"/>
      <c r="F35" s="80"/>
    </row>
    <row r="36" spans="1:6" s="8" customFormat="1" ht="27.6" hidden="1" customHeight="1" x14ac:dyDescent="0.2">
      <c r="A36" s="60"/>
      <c r="B36" s="199" t="s">
        <v>22</v>
      </c>
      <c r="C36" s="200"/>
      <c r="D36" s="80"/>
      <c r="E36" s="80"/>
      <c r="F36" s="80"/>
    </row>
    <row r="37" spans="1:6" s="8" customFormat="1" ht="26.45" hidden="1" customHeight="1" x14ac:dyDescent="0.2">
      <c r="A37" s="60"/>
      <c r="B37" s="152" t="s">
        <v>23</v>
      </c>
      <c r="C37" s="152"/>
      <c r="D37" s="80"/>
      <c r="E37" s="80"/>
      <c r="F37" s="80"/>
    </row>
    <row r="38" spans="1:6" s="8" customFormat="1" ht="18.600000000000001" hidden="1" customHeight="1" x14ac:dyDescent="0.2">
      <c r="A38" s="60"/>
      <c r="B38" s="162" t="s">
        <v>24</v>
      </c>
      <c r="C38" s="162"/>
      <c r="D38" s="80"/>
      <c r="E38" s="80"/>
      <c r="F38" s="80"/>
    </row>
    <row r="39" spans="1:6" s="8" customFormat="1" ht="27.6" hidden="1" customHeight="1" x14ac:dyDescent="0.2">
      <c r="A39" s="60"/>
      <c r="B39" s="152" t="s">
        <v>25</v>
      </c>
      <c r="C39" s="152"/>
      <c r="D39" s="80"/>
      <c r="E39" s="80"/>
      <c r="F39" s="80"/>
    </row>
    <row r="40" spans="1:6" s="8" customFormat="1" ht="30" hidden="1" customHeight="1" x14ac:dyDescent="0.2">
      <c r="A40" s="60"/>
      <c r="B40" s="151" t="s">
        <v>26</v>
      </c>
      <c r="C40" s="151"/>
      <c r="D40" s="80"/>
      <c r="E40" s="80"/>
      <c r="F40" s="80"/>
    </row>
    <row r="41" spans="1:6" s="8" customFormat="1" ht="28.15" hidden="1" customHeight="1" x14ac:dyDescent="0.2">
      <c r="A41" s="60"/>
      <c r="B41" s="151" t="s">
        <v>27</v>
      </c>
      <c r="C41" s="151"/>
      <c r="D41" s="80"/>
      <c r="E41" s="80"/>
      <c r="F41" s="80"/>
    </row>
    <row r="42" spans="1:6" s="8" customFormat="1" ht="18.600000000000001" hidden="1" customHeight="1" x14ac:dyDescent="0.2">
      <c r="A42" s="60"/>
      <c r="B42" s="56" t="s">
        <v>28</v>
      </c>
      <c r="C42" s="77"/>
      <c r="D42" s="80"/>
      <c r="E42" s="80"/>
      <c r="F42" s="80"/>
    </row>
    <row r="43" spans="1:6" s="8" customFormat="1" ht="18.600000000000001" hidden="1" customHeight="1" x14ac:dyDescent="0.2">
      <c r="A43" s="59"/>
      <c r="B43" s="56" t="s">
        <v>29</v>
      </c>
      <c r="C43" s="77"/>
      <c r="D43" s="80"/>
      <c r="E43" s="80"/>
      <c r="F43" s="80"/>
    </row>
    <row r="44" spans="1:6" s="8" customFormat="1" ht="15" hidden="1" customHeight="1" x14ac:dyDescent="0.2">
      <c r="A44" s="58" t="s">
        <v>30</v>
      </c>
      <c r="B44" s="77"/>
      <c r="C44" s="61"/>
      <c r="D44" s="57"/>
      <c r="E44" s="57"/>
      <c r="F44" s="57"/>
    </row>
    <row r="45" spans="1:6" s="8" customFormat="1" ht="14.45" hidden="1" customHeight="1" x14ac:dyDescent="0.2">
      <c r="A45" s="59"/>
      <c r="B45" s="56" t="s">
        <v>31</v>
      </c>
      <c r="C45" s="77"/>
      <c r="D45" s="73"/>
      <c r="E45" s="73"/>
      <c r="F45" s="73"/>
    </row>
    <row r="46" spans="1:6" s="8" customFormat="1" x14ac:dyDescent="0.2">
      <c r="A46" s="58" t="s">
        <v>146</v>
      </c>
      <c r="B46" s="77"/>
      <c r="C46" s="56"/>
      <c r="D46" s="57">
        <f t="shared" ref="D46:F46" si="11">D47</f>
        <v>600000</v>
      </c>
      <c r="E46" s="57">
        <f t="shared" si="11"/>
        <v>650000</v>
      </c>
      <c r="F46" s="57">
        <f t="shared" si="11"/>
        <v>50000</v>
      </c>
    </row>
    <row r="47" spans="1:6" s="8" customFormat="1" x14ac:dyDescent="0.2">
      <c r="A47" s="58"/>
      <c r="B47" s="56" t="s">
        <v>37</v>
      </c>
      <c r="C47" s="77"/>
      <c r="D47" s="73">
        <v>600000</v>
      </c>
      <c r="E47" s="73">
        <v>650000</v>
      </c>
      <c r="F47" s="73">
        <f>E47-D47</f>
        <v>50000</v>
      </c>
    </row>
    <row r="48" spans="1:6" s="8" customFormat="1" ht="12.6" hidden="1" customHeight="1" x14ac:dyDescent="0.2">
      <c r="A48" s="58" t="s">
        <v>90</v>
      </c>
      <c r="B48" s="77"/>
      <c r="C48" s="56"/>
      <c r="D48" s="57"/>
      <c r="E48" s="57"/>
      <c r="F48" s="57"/>
    </row>
    <row r="49" spans="1:6" s="8" customFormat="1" hidden="1" x14ac:dyDescent="0.2">
      <c r="A49" s="58"/>
      <c r="B49" s="77" t="s">
        <v>34</v>
      </c>
      <c r="C49" s="56"/>
      <c r="D49" s="73"/>
      <c r="E49" s="73"/>
      <c r="F49" s="73"/>
    </row>
    <row r="50" spans="1:6" s="14" customFormat="1" ht="12.75" hidden="1" x14ac:dyDescent="0.25">
      <c r="A50" s="62"/>
      <c r="B50" s="159" t="s">
        <v>91</v>
      </c>
      <c r="C50" s="152"/>
      <c r="D50" s="57"/>
      <c r="E50" s="57"/>
      <c r="F50" s="57"/>
    </row>
    <row r="51" spans="1:6" s="14" customFormat="1" ht="33" hidden="1" customHeight="1" x14ac:dyDescent="0.25">
      <c r="A51" s="62"/>
      <c r="B51" s="82"/>
      <c r="C51" s="82" t="s">
        <v>36</v>
      </c>
      <c r="D51" s="73"/>
      <c r="E51" s="73"/>
      <c r="F51" s="73"/>
    </row>
    <row r="52" spans="1:6" s="8" customFormat="1" ht="15" hidden="1" customHeight="1" x14ac:dyDescent="0.2">
      <c r="A52" s="58"/>
      <c r="B52" s="56" t="s">
        <v>37</v>
      </c>
      <c r="C52" s="77"/>
      <c r="D52" s="80"/>
      <c r="E52" s="80"/>
      <c r="F52" s="80"/>
    </row>
    <row r="53" spans="1:6" s="8" customFormat="1" ht="27" hidden="1" customHeight="1" x14ac:dyDescent="0.2">
      <c r="A53" s="157" t="s">
        <v>92</v>
      </c>
      <c r="B53" s="157"/>
      <c r="C53" s="157"/>
      <c r="D53" s="57">
        <f t="shared" ref="D53:F53" si="12">D55+D56+D54</f>
        <v>0</v>
      </c>
      <c r="E53" s="57">
        <f t="shared" si="12"/>
        <v>0</v>
      </c>
      <c r="F53" s="57">
        <f t="shared" si="12"/>
        <v>0</v>
      </c>
    </row>
    <row r="54" spans="1:6" s="8" customFormat="1" ht="18.600000000000001" hidden="1" customHeight="1" x14ac:dyDescent="0.2">
      <c r="A54" s="55"/>
      <c r="B54" s="56" t="s">
        <v>38</v>
      </c>
      <c r="C54" s="77"/>
      <c r="D54" s="73"/>
      <c r="E54" s="73"/>
      <c r="F54" s="73"/>
    </row>
    <row r="55" spans="1:6" s="8" customFormat="1" ht="25.5" hidden="1" customHeight="1" x14ac:dyDescent="0.2">
      <c r="A55" s="55"/>
      <c r="B55" s="151" t="s">
        <v>93</v>
      </c>
      <c r="C55" s="151"/>
      <c r="D55" s="80"/>
      <c r="E55" s="80"/>
      <c r="F55" s="80"/>
    </row>
    <row r="56" spans="1:6" s="8" customFormat="1" ht="18.600000000000001" hidden="1" customHeight="1" x14ac:dyDescent="0.2">
      <c r="A56" s="55"/>
      <c r="B56" s="56" t="s">
        <v>40</v>
      </c>
      <c r="C56" s="77"/>
      <c r="D56" s="80"/>
      <c r="E56" s="80"/>
      <c r="F56" s="80"/>
    </row>
    <row r="57" spans="1:6" s="14" customFormat="1" ht="13.9" hidden="1" customHeight="1" x14ac:dyDescent="0.25">
      <c r="A57" s="62" t="s">
        <v>45</v>
      </c>
      <c r="B57" s="83"/>
      <c r="C57" s="63"/>
      <c r="D57" s="64"/>
      <c r="E57" s="64"/>
      <c r="F57" s="64"/>
    </row>
    <row r="58" spans="1:6" s="16" customFormat="1" ht="22.15" hidden="1" customHeight="1" x14ac:dyDescent="0.25">
      <c r="A58" s="160" t="s">
        <v>94</v>
      </c>
      <c r="B58" s="160"/>
      <c r="C58" s="160"/>
      <c r="D58" s="64"/>
      <c r="E58" s="64"/>
      <c r="F58" s="64"/>
    </row>
    <row r="59" spans="1:6" s="16" customFormat="1" ht="30.75" hidden="1" customHeight="1" x14ac:dyDescent="0.25">
      <c r="A59" s="74"/>
      <c r="B59" s="156" t="s">
        <v>95</v>
      </c>
      <c r="C59" s="156"/>
      <c r="D59" s="64"/>
      <c r="E59" s="64"/>
      <c r="F59" s="64"/>
    </row>
    <row r="60" spans="1:6" s="16" customFormat="1" ht="30.75" hidden="1" customHeight="1" x14ac:dyDescent="0.2">
      <c r="A60" s="74"/>
      <c r="B60" s="84"/>
      <c r="C60" s="85" t="s">
        <v>46</v>
      </c>
      <c r="D60" s="80"/>
      <c r="E60" s="80"/>
      <c r="F60" s="80"/>
    </row>
    <row r="61" spans="1:6" s="14" customFormat="1" ht="18" hidden="1" customHeight="1" x14ac:dyDescent="0.25">
      <c r="A61" s="62" t="s">
        <v>49</v>
      </c>
      <c r="B61" s="85"/>
      <c r="C61" s="85"/>
      <c r="D61" s="57"/>
      <c r="E61" s="57"/>
      <c r="F61" s="57"/>
    </row>
    <row r="62" spans="1:6" s="16" customFormat="1" ht="29.25" hidden="1" customHeight="1" x14ac:dyDescent="0.25">
      <c r="A62" s="62"/>
      <c r="B62" s="152" t="s">
        <v>50</v>
      </c>
      <c r="C62" s="152"/>
      <c r="D62" s="73"/>
      <c r="E62" s="73"/>
      <c r="F62" s="73"/>
    </row>
    <row r="63" spans="1:6" s="16" customFormat="1" ht="23.45" hidden="1" customHeight="1" x14ac:dyDescent="0.2">
      <c r="A63" s="62"/>
      <c r="B63" s="152" t="s">
        <v>51</v>
      </c>
      <c r="C63" s="152"/>
      <c r="D63" s="80"/>
      <c r="E63" s="80"/>
      <c r="F63" s="80"/>
    </row>
    <row r="64" spans="1:6" s="8" customFormat="1" ht="15.6" customHeight="1" x14ac:dyDescent="0.2">
      <c r="A64" s="55" t="s">
        <v>151</v>
      </c>
      <c r="B64" s="56"/>
      <c r="C64" s="56"/>
      <c r="D64" s="64">
        <f t="shared" ref="D64:F64" si="13">D68</f>
        <v>14400000</v>
      </c>
      <c r="E64" s="64">
        <f t="shared" si="13"/>
        <v>13000000</v>
      </c>
      <c r="F64" s="64">
        <f t="shared" si="13"/>
        <v>-1400000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0"/>
      <c r="E66" s="80"/>
      <c r="F66" s="80"/>
    </row>
    <row r="67" spans="1:6" s="8" customFormat="1" ht="45.6" hidden="1" customHeight="1" x14ac:dyDescent="0.2">
      <c r="A67" s="55"/>
      <c r="B67" s="158" t="s">
        <v>97</v>
      </c>
      <c r="C67" s="158"/>
      <c r="D67" s="73"/>
      <c r="E67" s="73"/>
      <c r="F67" s="73"/>
    </row>
    <row r="68" spans="1:6" s="8" customFormat="1" x14ac:dyDescent="0.2">
      <c r="A68" s="55"/>
      <c r="B68" s="56" t="s">
        <v>58</v>
      </c>
      <c r="C68" s="77"/>
      <c r="D68" s="80">
        <v>14400000</v>
      </c>
      <c r="E68" s="80">
        <v>13000000</v>
      </c>
      <c r="F68" s="80">
        <f>E68-D68</f>
        <v>-1400000</v>
      </c>
    </row>
    <row r="69" spans="1:6" s="8" customFormat="1" ht="39" hidden="1" customHeight="1" x14ac:dyDescent="0.2">
      <c r="A69" s="55"/>
      <c r="B69" s="151" t="s">
        <v>59</v>
      </c>
      <c r="C69" s="151"/>
      <c r="D69" s="73"/>
      <c r="E69" s="73"/>
      <c r="F69" s="73"/>
    </row>
    <row r="70" spans="1:6" s="8" customFormat="1" ht="18" hidden="1" customHeight="1" x14ac:dyDescent="0.2">
      <c r="A70" s="55"/>
      <c r="B70" s="151" t="s">
        <v>61</v>
      </c>
      <c r="C70" s="151"/>
      <c r="D70" s="80"/>
      <c r="E70" s="80"/>
      <c r="F70" s="80"/>
    </row>
    <row r="71" spans="1:6" s="8" customFormat="1" ht="30.6" hidden="1" customHeight="1" x14ac:dyDescent="0.2">
      <c r="A71" s="55"/>
      <c r="B71" s="152" t="s">
        <v>71</v>
      </c>
      <c r="C71" s="152"/>
      <c r="D71" s="73"/>
      <c r="E71" s="73"/>
      <c r="F71" s="73"/>
    </row>
    <row r="72" spans="1:6" s="25" customFormat="1" ht="18" x14ac:dyDescent="0.25">
      <c r="A72" s="153" t="s">
        <v>148</v>
      </c>
      <c r="B72" s="152"/>
      <c r="C72" s="152"/>
      <c r="D72" s="54">
        <f t="shared" ref="D72:F72" si="14">D94+D79</f>
        <v>148100</v>
      </c>
      <c r="E72" s="54">
        <f t="shared" si="14"/>
        <v>161800</v>
      </c>
      <c r="F72" s="54">
        <f t="shared" si="14"/>
        <v>13700</v>
      </c>
    </row>
    <row r="73" spans="1:6" s="8" customFormat="1" ht="13.9" hidden="1" customHeight="1" x14ac:dyDescent="0.2">
      <c r="A73" s="9" t="s">
        <v>99</v>
      </c>
      <c r="B73" s="86"/>
      <c r="C73" s="87"/>
      <c r="D73" s="32">
        <f t="shared" ref="D73:F74" si="15">D74</f>
        <v>0</v>
      </c>
      <c r="E73" s="32">
        <f t="shared" si="15"/>
        <v>0</v>
      </c>
      <c r="F73" s="32">
        <f t="shared" si="15"/>
        <v>0</v>
      </c>
    </row>
    <row r="74" spans="1:6" s="8" customFormat="1" ht="14.45" hidden="1" customHeight="1" x14ac:dyDescent="0.2">
      <c r="A74" s="10" t="s">
        <v>100</v>
      </c>
      <c r="B74" s="88"/>
      <c r="C74" s="51"/>
      <c r="D74" s="32">
        <f t="shared" si="15"/>
        <v>0</v>
      </c>
      <c r="E74" s="32">
        <f t="shared" si="15"/>
        <v>0</v>
      </c>
      <c r="F74" s="32">
        <f t="shared" si="15"/>
        <v>0</v>
      </c>
    </row>
    <row r="75" spans="1:6" s="8" customFormat="1" ht="18.600000000000001" hidden="1" customHeight="1" x14ac:dyDescent="0.2">
      <c r="A75" s="10" t="s">
        <v>101</v>
      </c>
      <c r="B75" s="51"/>
      <c r="C75" s="51"/>
      <c r="D75" s="32">
        <f t="shared" ref="D75:F75" si="16">D76+D79</f>
        <v>0</v>
      </c>
      <c r="E75" s="32">
        <f t="shared" si="16"/>
        <v>0</v>
      </c>
      <c r="F75" s="32">
        <f t="shared" si="16"/>
        <v>0</v>
      </c>
    </row>
    <row r="76" spans="1:6" s="8" customFormat="1" hidden="1" x14ac:dyDescent="0.2">
      <c r="A76" s="12" t="s">
        <v>102</v>
      </c>
      <c r="B76" s="89"/>
      <c r="C76" s="51"/>
      <c r="D76" s="32">
        <f t="shared" ref="D76:F77" si="17">D77</f>
        <v>0</v>
      </c>
      <c r="E76" s="32">
        <f t="shared" si="17"/>
        <v>0</v>
      </c>
      <c r="F76" s="32">
        <f t="shared" si="17"/>
        <v>0</v>
      </c>
    </row>
    <row r="77" spans="1:6" s="14" customFormat="1" ht="27.6" hidden="1" customHeight="1" x14ac:dyDescent="0.25">
      <c r="A77" s="13"/>
      <c r="B77" s="154" t="s">
        <v>103</v>
      </c>
      <c r="C77" s="155"/>
      <c r="D77" s="33">
        <f t="shared" si="17"/>
        <v>0</v>
      </c>
      <c r="E77" s="33">
        <f t="shared" si="17"/>
        <v>0</v>
      </c>
      <c r="F77" s="33">
        <f t="shared" si="17"/>
        <v>0</v>
      </c>
    </row>
    <row r="78" spans="1:6" s="14" customFormat="1" ht="27" hidden="1" customHeight="1" x14ac:dyDescent="0.25">
      <c r="A78" s="13"/>
      <c r="B78" s="90"/>
      <c r="C78" s="90" t="s">
        <v>35</v>
      </c>
      <c r="D78" s="91"/>
      <c r="E78" s="91"/>
      <c r="F78" s="91"/>
    </row>
    <row r="79" spans="1:6" s="8" customFormat="1" ht="18.600000000000001" hidden="1" customHeight="1" x14ac:dyDescent="0.2">
      <c r="A79" s="10" t="s">
        <v>166</v>
      </c>
      <c r="B79" s="11"/>
      <c r="C79" s="11"/>
      <c r="D79" s="32">
        <f t="shared" ref="D79:F79" si="18">D80</f>
        <v>0</v>
      </c>
      <c r="E79" s="32">
        <f t="shared" si="18"/>
        <v>0</v>
      </c>
      <c r="F79" s="32">
        <f t="shared" si="18"/>
        <v>0</v>
      </c>
    </row>
    <row r="80" spans="1:6" s="8" customFormat="1" ht="16.149999999999999" hidden="1" customHeight="1" x14ac:dyDescent="0.2">
      <c r="A80" s="51"/>
      <c r="B80" s="51" t="s">
        <v>39</v>
      </c>
      <c r="C80" s="51"/>
      <c r="D80" s="92"/>
      <c r="E80" s="92"/>
      <c r="F80" s="92"/>
    </row>
    <row r="81" spans="1:6" s="8" customFormat="1" ht="18.600000000000001" hidden="1" customHeight="1" x14ac:dyDescent="0.2">
      <c r="A81" s="12" t="s">
        <v>41</v>
      </c>
      <c r="B81" s="93"/>
      <c r="C81" s="17"/>
      <c r="D81" s="32">
        <f t="shared" ref="D81:F81" si="19">D82</f>
        <v>0</v>
      </c>
      <c r="E81" s="32">
        <f t="shared" si="19"/>
        <v>0</v>
      </c>
      <c r="F81" s="32">
        <f t="shared" si="19"/>
        <v>0</v>
      </c>
    </row>
    <row r="82" spans="1:6" s="8" customFormat="1" ht="18.600000000000001" hidden="1" customHeight="1" x14ac:dyDescent="0.2">
      <c r="A82" s="12" t="s">
        <v>42</v>
      </c>
      <c r="B82" s="89"/>
      <c r="C82" s="51"/>
      <c r="D82" s="32">
        <f t="shared" ref="D82:F82" si="20">D83+D84</f>
        <v>0</v>
      </c>
      <c r="E82" s="32">
        <f t="shared" si="20"/>
        <v>0</v>
      </c>
      <c r="F82" s="32">
        <f t="shared" si="20"/>
        <v>0</v>
      </c>
    </row>
    <row r="83" spans="1:6" s="8" customFormat="1" ht="18.600000000000001" hidden="1" customHeight="1" x14ac:dyDescent="0.2">
      <c r="A83" s="12"/>
      <c r="B83" s="51" t="s">
        <v>43</v>
      </c>
      <c r="C83" s="89"/>
      <c r="D83" s="92"/>
      <c r="E83" s="92"/>
      <c r="F83" s="92"/>
    </row>
    <row r="84" spans="1:6" s="8" customFormat="1" ht="18.600000000000001" hidden="1" customHeight="1" x14ac:dyDescent="0.2">
      <c r="A84" s="12"/>
      <c r="B84" s="51" t="s">
        <v>44</v>
      </c>
      <c r="C84" s="89"/>
      <c r="D84" s="92"/>
      <c r="E84" s="92"/>
      <c r="F84" s="92"/>
    </row>
    <row r="85" spans="1:6" s="16" customFormat="1" ht="18" hidden="1" customHeight="1" x14ac:dyDescent="0.25">
      <c r="A85" s="13" t="s">
        <v>105</v>
      </c>
      <c r="B85" s="94"/>
      <c r="C85" s="18"/>
      <c r="D85" s="33">
        <f t="shared" ref="D85:F85" si="21">D86</f>
        <v>0</v>
      </c>
      <c r="E85" s="33">
        <f t="shared" si="21"/>
        <v>0</v>
      </c>
      <c r="F85" s="33">
        <f t="shared" si="21"/>
        <v>0</v>
      </c>
    </row>
    <row r="86" spans="1:6" s="16" customFormat="1" ht="26.25" hidden="1" customHeight="1" x14ac:dyDescent="0.25">
      <c r="A86" s="178" t="s">
        <v>106</v>
      </c>
      <c r="B86" s="178"/>
      <c r="C86" s="178"/>
      <c r="D86" s="33">
        <f t="shared" ref="D86:F86" si="22">D87+D89</f>
        <v>0</v>
      </c>
      <c r="E86" s="33">
        <f t="shared" si="22"/>
        <v>0</v>
      </c>
      <c r="F86" s="33">
        <f t="shared" si="22"/>
        <v>0</v>
      </c>
    </row>
    <row r="87" spans="1:6" s="16" customFormat="1" ht="30.75" hidden="1" customHeight="1" x14ac:dyDescent="0.25">
      <c r="A87" s="75"/>
      <c r="B87" s="174" t="s">
        <v>107</v>
      </c>
      <c r="C87" s="174"/>
      <c r="D87" s="33">
        <f t="shared" ref="D87:F87" si="23">D88</f>
        <v>0</v>
      </c>
      <c r="E87" s="33">
        <f t="shared" si="23"/>
        <v>0</v>
      </c>
      <c r="F87" s="33">
        <f t="shared" si="23"/>
        <v>0</v>
      </c>
    </row>
    <row r="88" spans="1:6" s="16" customFormat="1" ht="30.75" hidden="1" customHeight="1" x14ac:dyDescent="0.25">
      <c r="A88" s="75"/>
      <c r="B88" s="95"/>
      <c r="C88" s="96" t="s">
        <v>47</v>
      </c>
      <c r="D88" s="73"/>
      <c r="E88" s="73"/>
      <c r="F88" s="73"/>
    </row>
    <row r="89" spans="1:6" s="16" customFormat="1" ht="18" hidden="1" customHeight="1" x14ac:dyDescent="0.25">
      <c r="A89" s="13"/>
      <c r="B89" s="155" t="s">
        <v>48</v>
      </c>
      <c r="C89" s="155"/>
      <c r="D89" s="73"/>
      <c r="E89" s="73"/>
      <c r="F89" s="73"/>
    </row>
    <row r="90" spans="1:6" s="8" customFormat="1" ht="18.600000000000001" hidden="1" customHeight="1" x14ac:dyDescent="0.2">
      <c r="A90" s="10" t="s">
        <v>108</v>
      </c>
      <c r="B90" s="51"/>
      <c r="C90" s="51"/>
      <c r="D90" s="33"/>
      <c r="E90" s="33"/>
      <c r="F90" s="33"/>
    </row>
    <row r="91" spans="1:6" s="8" customFormat="1" ht="42" hidden="1" customHeight="1" x14ac:dyDescent="0.2">
      <c r="A91" s="10"/>
      <c r="B91" s="175" t="s">
        <v>55</v>
      </c>
      <c r="C91" s="175"/>
      <c r="D91" s="73"/>
      <c r="E91" s="73"/>
      <c r="F91" s="73"/>
    </row>
    <row r="92" spans="1:6" s="14" customFormat="1" ht="15" hidden="1" customHeight="1" x14ac:dyDescent="0.2">
      <c r="A92" s="15"/>
      <c r="B92" s="176" t="s">
        <v>56</v>
      </c>
      <c r="C92" s="176"/>
      <c r="D92" s="73"/>
      <c r="E92" s="73"/>
      <c r="F92" s="73"/>
    </row>
    <row r="93" spans="1:6" s="14" customFormat="1" ht="65.45" hidden="1" customHeight="1" x14ac:dyDescent="0.25">
      <c r="A93" s="15"/>
      <c r="B93" s="177" t="s">
        <v>57</v>
      </c>
      <c r="C93" s="171"/>
      <c r="D93" s="73"/>
      <c r="E93" s="73"/>
      <c r="F93" s="73"/>
    </row>
    <row r="94" spans="1:6" s="8" customFormat="1" x14ac:dyDescent="0.2">
      <c r="A94" s="185" t="s">
        <v>151</v>
      </c>
      <c r="B94" s="186"/>
      <c r="C94" s="187"/>
      <c r="D94" s="32">
        <f>D104</f>
        <v>148100</v>
      </c>
      <c r="E94" s="32">
        <f>E104</f>
        <v>161800</v>
      </c>
      <c r="F94" s="32">
        <f>F104</f>
        <v>13700</v>
      </c>
    </row>
    <row r="95" spans="1:6" s="8" customFormat="1" ht="32.450000000000003" hidden="1" customHeight="1" x14ac:dyDescent="0.2">
      <c r="A95" s="10"/>
      <c r="B95" s="188" t="s">
        <v>60</v>
      </c>
      <c r="C95" s="189"/>
      <c r="D95" s="92"/>
      <c r="E95" s="92"/>
      <c r="F95" s="92"/>
    </row>
    <row r="96" spans="1:6" s="8" customFormat="1" ht="30.75" hidden="1" customHeight="1" x14ac:dyDescent="0.2">
      <c r="A96" s="10"/>
      <c r="B96" s="172" t="s">
        <v>62</v>
      </c>
      <c r="C96" s="172"/>
      <c r="D96" s="32"/>
      <c r="E96" s="32"/>
      <c r="F96" s="32"/>
    </row>
    <row r="97" spans="1:6" s="8" customFormat="1" ht="48" hidden="1" customHeight="1" x14ac:dyDescent="0.2">
      <c r="A97" s="10"/>
      <c r="B97" s="97"/>
      <c r="C97" s="98" t="s">
        <v>63</v>
      </c>
      <c r="D97" s="73"/>
      <c r="E97" s="73"/>
      <c r="F97" s="73"/>
    </row>
    <row r="98" spans="1:6" s="8" customFormat="1" ht="28.5" hidden="1" customHeight="1" x14ac:dyDescent="0.2">
      <c r="A98" s="10"/>
      <c r="B98" s="97"/>
      <c r="C98" s="98" t="s">
        <v>64</v>
      </c>
      <c r="D98" s="73"/>
      <c r="E98" s="73"/>
      <c r="F98" s="73"/>
    </row>
    <row r="99" spans="1:6" s="8" customFormat="1" ht="31.15" hidden="1" customHeight="1" x14ac:dyDescent="0.2">
      <c r="A99" s="10"/>
      <c r="B99" s="97"/>
      <c r="C99" s="98" t="s">
        <v>65</v>
      </c>
      <c r="D99" s="73"/>
      <c r="E99" s="73"/>
      <c r="F99" s="73"/>
    </row>
    <row r="100" spans="1:6" s="8" customFormat="1" ht="44.25" hidden="1" customHeight="1" x14ac:dyDescent="0.2">
      <c r="A100" s="10"/>
      <c r="B100" s="172" t="s">
        <v>66</v>
      </c>
      <c r="C100" s="172"/>
      <c r="D100" s="32"/>
      <c r="E100" s="32"/>
      <c r="F100" s="32"/>
    </row>
    <row r="101" spans="1:6" s="8" customFormat="1" ht="45" hidden="1" customHeight="1" x14ac:dyDescent="0.2">
      <c r="A101" s="10"/>
      <c r="B101" s="97"/>
      <c r="C101" s="98" t="s">
        <v>67</v>
      </c>
      <c r="D101" s="73"/>
      <c r="E101" s="73"/>
      <c r="F101" s="73"/>
    </row>
    <row r="102" spans="1:6" s="8" customFormat="1" ht="43.15" hidden="1" customHeight="1" x14ac:dyDescent="0.2">
      <c r="A102" s="10"/>
      <c r="B102" s="97"/>
      <c r="C102" s="98" t="s">
        <v>68</v>
      </c>
      <c r="D102" s="73"/>
      <c r="E102" s="73"/>
      <c r="F102" s="73"/>
    </row>
    <row r="103" spans="1:6" s="8" customFormat="1" ht="25.5" hidden="1" customHeight="1" x14ac:dyDescent="0.2">
      <c r="A103" s="10"/>
      <c r="B103" s="97"/>
      <c r="C103" s="98" t="s">
        <v>69</v>
      </c>
      <c r="D103" s="73"/>
      <c r="E103" s="73"/>
      <c r="F103" s="73"/>
    </row>
    <row r="104" spans="1:6" s="8" customFormat="1" x14ac:dyDescent="0.2">
      <c r="A104" s="10"/>
      <c r="B104" s="188" t="s">
        <v>70</v>
      </c>
      <c r="C104" s="189"/>
      <c r="D104" s="73">
        <v>148100</v>
      </c>
      <c r="E104" s="73">
        <v>161800</v>
      </c>
      <c r="F104" s="73">
        <f>E104-D104</f>
        <v>13700</v>
      </c>
    </row>
    <row r="105" spans="1:6" s="8" customFormat="1" ht="29.25" customHeight="1" x14ac:dyDescent="0.2">
      <c r="A105" s="164" t="s">
        <v>122</v>
      </c>
      <c r="B105" s="165"/>
      <c r="C105" s="165"/>
      <c r="D105" s="165"/>
      <c r="E105" s="165"/>
      <c r="F105" s="165"/>
    </row>
    <row r="106" spans="1:6" s="25" customFormat="1" ht="18" x14ac:dyDescent="0.25">
      <c r="A106" s="166" t="s">
        <v>142</v>
      </c>
      <c r="B106" s="167"/>
      <c r="C106" s="167"/>
      <c r="D106" s="121">
        <f>D107+D289</f>
        <v>15148368</v>
      </c>
      <c r="E106" s="121">
        <f>E107+E289</f>
        <v>16503616</v>
      </c>
      <c r="F106" s="121">
        <f>F107+F289</f>
        <v>1355248</v>
      </c>
    </row>
    <row r="107" spans="1:6" s="25" customFormat="1" ht="18" x14ac:dyDescent="0.25">
      <c r="A107" s="190" t="s">
        <v>171</v>
      </c>
      <c r="B107" s="191"/>
      <c r="C107" s="191"/>
      <c r="D107" s="122">
        <f>D108+D164</f>
        <v>15148368</v>
      </c>
      <c r="E107" s="122">
        <f>E108+E164</f>
        <v>16503616</v>
      </c>
      <c r="F107" s="122">
        <f>F108+F164</f>
        <v>1355248</v>
      </c>
    </row>
    <row r="108" spans="1:6" s="44" customFormat="1" ht="15.75" x14ac:dyDescent="0.2">
      <c r="A108" s="205" t="s">
        <v>141</v>
      </c>
      <c r="B108" s="206"/>
      <c r="C108" s="206"/>
      <c r="D108" s="54">
        <f>D109+D112+D141</f>
        <v>15148368</v>
      </c>
      <c r="E108" s="54">
        <f>E109+E112+E141</f>
        <v>16503616</v>
      </c>
      <c r="F108" s="54">
        <f>F109+F112+F141</f>
        <v>1355248</v>
      </c>
    </row>
    <row r="109" spans="1:6" s="8" customFormat="1" ht="18.600000000000001" customHeight="1" x14ac:dyDescent="0.2">
      <c r="A109" s="55" t="s">
        <v>144</v>
      </c>
      <c r="B109" s="56"/>
      <c r="C109" s="76"/>
      <c r="D109" s="71">
        <f>D110+D111</f>
        <v>1667200</v>
      </c>
      <c r="E109" s="71">
        <f>E110+E111</f>
        <v>2142083</v>
      </c>
      <c r="F109" s="71">
        <f>F110+F111</f>
        <v>474883</v>
      </c>
    </row>
    <row r="110" spans="1:6" s="8" customFormat="1" x14ac:dyDescent="0.2">
      <c r="A110" s="55"/>
      <c r="B110" s="56" t="s">
        <v>177</v>
      </c>
      <c r="C110" s="77"/>
      <c r="D110" s="80">
        <v>1558000</v>
      </c>
      <c r="E110" s="80">
        <v>2033383</v>
      </c>
      <c r="F110" s="80">
        <f>E110-D110</f>
        <v>475383</v>
      </c>
    </row>
    <row r="111" spans="1:6" s="8" customFormat="1" x14ac:dyDescent="0.2">
      <c r="A111" s="55"/>
      <c r="B111" s="56" t="s">
        <v>13</v>
      </c>
      <c r="C111" s="77"/>
      <c r="D111" s="80">
        <v>109200</v>
      </c>
      <c r="E111" s="80">
        <v>108700</v>
      </c>
      <c r="F111" s="80">
        <f>E111-D111</f>
        <v>-500</v>
      </c>
    </row>
    <row r="112" spans="1:6" s="8" customFormat="1" x14ac:dyDescent="0.2">
      <c r="A112" s="157" t="s">
        <v>143</v>
      </c>
      <c r="B112" s="157"/>
      <c r="C112" s="157"/>
      <c r="D112" s="57">
        <f t="shared" ref="D112:F112" si="24">D113+D128+D130+D132+D137</f>
        <v>13481168</v>
      </c>
      <c r="E112" s="57">
        <f>E113+E128+E130+E132+E137</f>
        <v>14361533</v>
      </c>
      <c r="F112" s="57">
        <f t="shared" si="24"/>
        <v>880365</v>
      </c>
    </row>
    <row r="113" spans="1:6" s="8" customFormat="1" x14ac:dyDescent="0.2">
      <c r="A113" s="157" t="s">
        <v>145</v>
      </c>
      <c r="B113" s="157"/>
      <c r="C113" s="157"/>
      <c r="D113" s="57">
        <f t="shared" ref="D113:E113" si="25">SUM(D114:D127)</f>
        <v>11077518</v>
      </c>
      <c r="E113" s="57">
        <f t="shared" si="25"/>
        <v>12201655</v>
      </c>
      <c r="F113" s="57">
        <f t="shared" ref="F113" si="26">SUM(F114:F127)</f>
        <v>1124137</v>
      </c>
    </row>
    <row r="114" spans="1:6" s="8" customFormat="1" x14ac:dyDescent="0.2">
      <c r="A114" s="58"/>
      <c r="B114" s="56" t="s">
        <v>16</v>
      </c>
      <c r="C114" s="77"/>
      <c r="D114" s="99">
        <v>1992700</v>
      </c>
      <c r="E114" s="99">
        <v>1671560</v>
      </c>
      <c r="F114" s="99">
        <f>E114-D114</f>
        <v>-321140</v>
      </c>
    </row>
    <row r="115" spans="1:6" s="8" customFormat="1" x14ac:dyDescent="0.2">
      <c r="A115" s="58"/>
      <c r="B115" s="56" t="s">
        <v>17</v>
      </c>
      <c r="C115" s="77"/>
      <c r="D115" s="80"/>
      <c r="E115" s="80"/>
      <c r="F115" s="80"/>
    </row>
    <row r="116" spans="1:6" s="8" customFormat="1" hidden="1" x14ac:dyDescent="0.2">
      <c r="A116" s="58"/>
      <c r="B116" s="161" t="s">
        <v>18</v>
      </c>
      <c r="C116" s="161"/>
      <c r="D116" s="80"/>
      <c r="E116" s="80"/>
      <c r="F116" s="80"/>
    </row>
    <row r="117" spans="1:6" s="8" customFormat="1" hidden="1" x14ac:dyDescent="0.2">
      <c r="A117" s="58"/>
      <c r="B117" s="56" t="s">
        <v>19</v>
      </c>
      <c r="C117" s="77"/>
      <c r="D117" s="80"/>
      <c r="E117" s="80"/>
      <c r="F117" s="80"/>
    </row>
    <row r="118" spans="1:6" s="8" customFormat="1" x14ac:dyDescent="0.2">
      <c r="A118" s="59"/>
      <c r="B118" s="56" t="s">
        <v>20</v>
      </c>
      <c r="C118" s="77"/>
      <c r="D118" s="80">
        <v>8850818</v>
      </c>
      <c r="E118" s="80">
        <v>10149095</v>
      </c>
      <c r="F118" s="80">
        <f>E118-D118</f>
        <v>1298277</v>
      </c>
    </row>
    <row r="119" spans="1:6" s="8" customFormat="1" ht="21.75" hidden="1" customHeight="1" x14ac:dyDescent="0.2">
      <c r="A119" s="60"/>
      <c r="B119" s="152" t="s">
        <v>21</v>
      </c>
      <c r="C119" s="152"/>
      <c r="D119" s="80"/>
      <c r="E119" s="80"/>
      <c r="F119" s="80"/>
    </row>
    <row r="120" spans="1:6" s="8" customFormat="1" ht="27.6" hidden="1" customHeight="1" x14ac:dyDescent="0.2">
      <c r="A120" s="60"/>
      <c r="B120" s="151" t="s">
        <v>22</v>
      </c>
      <c r="C120" s="151"/>
      <c r="D120" s="80"/>
      <c r="E120" s="80"/>
      <c r="F120" s="80">
        <f>E120-D120</f>
        <v>0</v>
      </c>
    </row>
    <row r="121" spans="1:6" s="8" customFormat="1" ht="14.25" hidden="1" customHeight="1" x14ac:dyDescent="0.2">
      <c r="A121" s="60"/>
      <c r="B121" s="152" t="s">
        <v>23</v>
      </c>
      <c r="C121" s="152"/>
      <c r="D121" s="80"/>
      <c r="E121" s="80"/>
      <c r="F121" s="80"/>
    </row>
    <row r="122" spans="1:6" s="8" customFormat="1" ht="14.25" hidden="1" customHeight="1" x14ac:dyDescent="0.2">
      <c r="A122" s="60"/>
      <c r="B122" s="162" t="s">
        <v>24</v>
      </c>
      <c r="C122" s="162"/>
      <c r="D122" s="80"/>
      <c r="E122" s="80"/>
      <c r="F122" s="80"/>
    </row>
    <row r="123" spans="1:6" s="8" customFormat="1" ht="14.25" hidden="1" customHeight="1" x14ac:dyDescent="0.2">
      <c r="A123" s="60"/>
      <c r="B123" s="152" t="s">
        <v>25</v>
      </c>
      <c r="C123" s="152"/>
      <c r="D123" s="80"/>
      <c r="E123" s="80"/>
      <c r="F123" s="80"/>
    </row>
    <row r="124" spans="1:6" s="8" customFormat="1" ht="14.25" hidden="1" customHeight="1" x14ac:dyDescent="0.2">
      <c r="A124" s="60"/>
      <c r="B124" s="151" t="s">
        <v>26</v>
      </c>
      <c r="C124" s="151"/>
      <c r="D124" s="80"/>
      <c r="E124" s="80"/>
      <c r="F124" s="80"/>
    </row>
    <row r="125" spans="1:6" s="8" customFormat="1" ht="14.25" hidden="1" customHeight="1" x14ac:dyDescent="0.2">
      <c r="A125" s="60"/>
      <c r="B125" s="151" t="s">
        <v>27</v>
      </c>
      <c r="C125" s="151"/>
      <c r="D125" s="80"/>
      <c r="E125" s="80"/>
      <c r="F125" s="80"/>
    </row>
    <row r="126" spans="1:6" s="8" customFormat="1" ht="14.25" hidden="1" customHeight="1" x14ac:dyDescent="0.2">
      <c r="A126" s="60"/>
      <c r="B126" s="56" t="s">
        <v>28</v>
      </c>
      <c r="C126" s="77"/>
      <c r="D126" s="80"/>
      <c r="E126" s="80"/>
      <c r="F126" s="80"/>
    </row>
    <row r="127" spans="1:6" s="8" customFormat="1" x14ac:dyDescent="0.2">
      <c r="A127" s="59"/>
      <c r="B127" s="56" t="s">
        <v>29</v>
      </c>
      <c r="C127" s="77"/>
      <c r="D127" s="80">
        <v>234000</v>
      </c>
      <c r="E127" s="80">
        <v>381000</v>
      </c>
      <c r="F127" s="80">
        <f>E127-D127</f>
        <v>147000</v>
      </c>
    </row>
    <row r="128" spans="1:6" s="8" customFormat="1" ht="14.25" hidden="1" customHeight="1" x14ac:dyDescent="0.2">
      <c r="A128" s="58" t="s">
        <v>30</v>
      </c>
      <c r="B128" s="77"/>
      <c r="C128" s="61"/>
      <c r="D128" s="57">
        <f t="shared" ref="D128:F128" si="27">D129</f>
        <v>0</v>
      </c>
      <c r="E128" s="57">
        <f t="shared" si="27"/>
        <v>0</v>
      </c>
      <c r="F128" s="57">
        <f t="shared" si="27"/>
        <v>0</v>
      </c>
    </row>
    <row r="129" spans="1:6" s="8" customFormat="1" ht="14.25" hidden="1" customHeight="1" x14ac:dyDescent="0.2">
      <c r="A129" s="59"/>
      <c r="B129" s="56" t="s">
        <v>31</v>
      </c>
      <c r="C129" s="77"/>
      <c r="D129" s="80"/>
      <c r="E129" s="80"/>
      <c r="F129" s="80"/>
    </row>
    <row r="130" spans="1:6" s="8" customFormat="1" ht="14.25" hidden="1" customHeight="1" x14ac:dyDescent="0.2">
      <c r="A130" s="58" t="s">
        <v>32</v>
      </c>
      <c r="B130" s="77"/>
      <c r="C130" s="56"/>
      <c r="D130" s="57">
        <f t="shared" ref="D130:F130" si="28">D131</f>
        <v>0</v>
      </c>
      <c r="E130" s="57">
        <f t="shared" si="28"/>
        <v>0</v>
      </c>
      <c r="F130" s="57">
        <f t="shared" si="28"/>
        <v>0</v>
      </c>
    </row>
    <row r="131" spans="1:6" s="8" customFormat="1" ht="14.25" hidden="1" customHeight="1" x14ac:dyDescent="0.2">
      <c r="A131" s="58"/>
      <c r="B131" s="56" t="s">
        <v>33</v>
      </c>
      <c r="C131" s="77"/>
      <c r="D131" s="80"/>
      <c r="E131" s="80"/>
      <c r="F131" s="80"/>
    </row>
    <row r="132" spans="1:6" s="8" customFormat="1" ht="12.6" customHeight="1" x14ac:dyDescent="0.2">
      <c r="A132" s="58" t="s">
        <v>146</v>
      </c>
      <c r="B132" s="77"/>
      <c r="C132" s="56"/>
      <c r="D132" s="57">
        <f t="shared" ref="D132:F132" si="29">D133+D134+D136</f>
        <v>2290950</v>
      </c>
      <c r="E132" s="57">
        <f t="shared" si="29"/>
        <v>2128878</v>
      </c>
      <c r="F132" s="57">
        <f t="shared" si="29"/>
        <v>-162072</v>
      </c>
    </row>
    <row r="133" spans="1:6" s="8" customFormat="1" hidden="1" x14ac:dyDescent="0.2">
      <c r="A133" s="58"/>
      <c r="B133" s="77" t="s">
        <v>34</v>
      </c>
      <c r="C133" s="56"/>
      <c r="D133" s="80"/>
      <c r="E133" s="80"/>
      <c r="F133" s="80"/>
    </row>
    <row r="134" spans="1:6" s="14" customFormat="1" ht="12.75" hidden="1" x14ac:dyDescent="0.25">
      <c r="A134" s="62"/>
      <c r="B134" s="159" t="s">
        <v>91</v>
      </c>
      <c r="C134" s="152"/>
      <c r="D134" s="57">
        <f t="shared" ref="D134:F134" si="30">D135</f>
        <v>0</v>
      </c>
      <c r="E134" s="57">
        <f t="shared" si="30"/>
        <v>0</v>
      </c>
      <c r="F134" s="57">
        <f t="shared" si="30"/>
        <v>0</v>
      </c>
    </row>
    <row r="135" spans="1:6" s="14" customFormat="1" ht="25.5" hidden="1" customHeight="1" x14ac:dyDescent="0.2">
      <c r="A135" s="62"/>
      <c r="B135" s="82"/>
      <c r="C135" s="82" t="s">
        <v>36</v>
      </c>
      <c r="D135" s="80"/>
      <c r="E135" s="80"/>
      <c r="F135" s="80"/>
    </row>
    <row r="136" spans="1:6" s="8" customFormat="1" ht="15" customHeight="1" x14ac:dyDescent="0.2">
      <c r="A136" s="58"/>
      <c r="B136" s="56" t="s">
        <v>37</v>
      </c>
      <c r="C136" s="77"/>
      <c r="D136" s="80">
        <v>2290950</v>
      </c>
      <c r="E136" s="80">
        <v>2128878</v>
      </c>
      <c r="F136" s="80">
        <f>E136-D136</f>
        <v>-162072</v>
      </c>
    </row>
    <row r="137" spans="1:6" s="8" customFormat="1" x14ac:dyDescent="0.2">
      <c r="A137" s="157" t="s">
        <v>147</v>
      </c>
      <c r="B137" s="157"/>
      <c r="C137" s="157"/>
      <c r="D137" s="57">
        <f t="shared" ref="D137:F137" si="31">D139+D140+D138</f>
        <v>112700</v>
      </c>
      <c r="E137" s="57">
        <f t="shared" si="31"/>
        <v>31000</v>
      </c>
      <c r="F137" s="57">
        <f t="shared" si="31"/>
        <v>-81700</v>
      </c>
    </row>
    <row r="138" spans="1:6" s="8" customFormat="1" x14ac:dyDescent="0.2">
      <c r="A138" s="55"/>
      <c r="B138" s="56" t="s">
        <v>38</v>
      </c>
      <c r="C138" s="77"/>
      <c r="D138" s="80">
        <v>112700</v>
      </c>
      <c r="E138" s="80">
        <v>31000</v>
      </c>
      <c r="F138" s="80">
        <f>E138-D138</f>
        <v>-81700</v>
      </c>
    </row>
    <row r="139" spans="1:6" s="8" customFormat="1" ht="30.6" hidden="1" customHeight="1" x14ac:dyDescent="0.2">
      <c r="A139" s="55"/>
      <c r="B139" s="151" t="s">
        <v>93</v>
      </c>
      <c r="C139" s="151"/>
      <c r="D139" s="80"/>
      <c r="E139" s="80"/>
      <c r="F139" s="80"/>
    </row>
    <row r="140" spans="1:6" s="8" customFormat="1" ht="18.600000000000001" hidden="1" customHeight="1" x14ac:dyDescent="0.2">
      <c r="A140" s="55"/>
      <c r="B140" s="56" t="s">
        <v>40</v>
      </c>
      <c r="C140" s="77"/>
      <c r="D140" s="80"/>
      <c r="E140" s="80"/>
      <c r="F140" s="80"/>
    </row>
    <row r="141" spans="1:6" s="14" customFormat="1" ht="13.9" hidden="1" customHeight="1" x14ac:dyDescent="0.25">
      <c r="A141" s="62" t="s">
        <v>45</v>
      </c>
      <c r="B141" s="83"/>
      <c r="C141" s="63"/>
      <c r="D141" s="64">
        <f t="shared" ref="D141:F141" si="32">D142+D145</f>
        <v>0</v>
      </c>
      <c r="E141" s="64">
        <f t="shared" si="32"/>
        <v>0</v>
      </c>
      <c r="F141" s="64">
        <f t="shared" si="32"/>
        <v>0</v>
      </c>
    </row>
    <row r="142" spans="1:6" s="16" customFormat="1" hidden="1" x14ac:dyDescent="0.25">
      <c r="A142" s="160" t="s">
        <v>94</v>
      </c>
      <c r="B142" s="160"/>
      <c r="C142" s="160"/>
      <c r="D142" s="64">
        <f t="shared" ref="D142:F143" si="33">D143</f>
        <v>0</v>
      </c>
      <c r="E142" s="64">
        <f t="shared" si="33"/>
        <v>0</v>
      </c>
      <c r="F142" s="64">
        <f t="shared" si="33"/>
        <v>0</v>
      </c>
    </row>
    <row r="143" spans="1:6" s="16" customFormat="1" ht="27.75" hidden="1" customHeight="1" x14ac:dyDescent="0.25">
      <c r="A143" s="74"/>
      <c r="B143" s="156" t="s">
        <v>95</v>
      </c>
      <c r="C143" s="156"/>
      <c r="D143" s="64">
        <f t="shared" si="33"/>
        <v>0</v>
      </c>
      <c r="E143" s="64">
        <f t="shared" si="33"/>
        <v>0</v>
      </c>
      <c r="F143" s="64">
        <f t="shared" si="33"/>
        <v>0</v>
      </c>
    </row>
    <row r="144" spans="1:6" s="16" customFormat="1" ht="25.5" hidden="1" customHeight="1" x14ac:dyDescent="0.2">
      <c r="A144" s="74"/>
      <c r="B144" s="84"/>
      <c r="C144" s="85" t="s">
        <v>46</v>
      </c>
      <c r="D144" s="80">
        <v>0</v>
      </c>
      <c r="E144" s="80">
        <v>0</v>
      </c>
      <c r="F144" s="80">
        <f>E144-D144</f>
        <v>0</v>
      </c>
    </row>
    <row r="145" spans="1:6" s="14" customFormat="1" ht="18" hidden="1" customHeight="1" x14ac:dyDescent="0.25">
      <c r="A145" s="62" t="s">
        <v>49</v>
      </c>
      <c r="B145" s="85"/>
      <c r="C145" s="85"/>
      <c r="D145" s="57">
        <f t="shared" ref="D145:F145" si="34">D146+D147</f>
        <v>0</v>
      </c>
      <c r="E145" s="57">
        <f t="shared" si="34"/>
        <v>0</v>
      </c>
      <c r="F145" s="57">
        <f t="shared" si="34"/>
        <v>0</v>
      </c>
    </row>
    <row r="146" spans="1:6" s="16" customFormat="1" ht="29.25" hidden="1" customHeight="1" x14ac:dyDescent="0.2">
      <c r="A146" s="62"/>
      <c r="B146" s="152" t="s">
        <v>50</v>
      </c>
      <c r="C146" s="152"/>
      <c r="D146" s="80"/>
      <c r="E146" s="80"/>
      <c r="F146" s="80"/>
    </row>
    <row r="147" spans="1:6" s="16" customFormat="1" ht="23.45" hidden="1" customHeight="1" x14ac:dyDescent="0.2">
      <c r="A147" s="62"/>
      <c r="B147" s="152" t="s">
        <v>51</v>
      </c>
      <c r="C147" s="152"/>
      <c r="D147" s="80"/>
      <c r="E147" s="80"/>
      <c r="F147" s="80"/>
    </row>
    <row r="148" spans="1:6" s="8" customFormat="1" ht="15.6" hidden="1" customHeight="1" x14ac:dyDescent="0.2">
      <c r="A148" s="55" t="s">
        <v>52</v>
      </c>
      <c r="B148" s="56"/>
      <c r="C148" s="56"/>
      <c r="D148" s="64">
        <f t="shared" ref="D148:F148" si="35">D149</f>
        <v>0</v>
      </c>
      <c r="E148" s="64">
        <f t="shared" si="35"/>
        <v>0</v>
      </c>
      <c r="F148" s="64">
        <f t="shared" si="35"/>
        <v>0</v>
      </c>
    </row>
    <row r="149" spans="1:6" s="8" customFormat="1" ht="28.5" hidden="1" customHeight="1" x14ac:dyDescent="0.2">
      <c r="A149" s="157" t="s">
        <v>53</v>
      </c>
      <c r="B149" s="157"/>
      <c r="C149" s="157"/>
      <c r="D149" s="64">
        <f t="shared" ref="D149:F149" si="36">D150+D153</f>
        <v>0</v>
      </c>
      <c r="E149" s="64">
        <f t="shared" si="36"/>
        <v>0</v>
      </c>
      <c r="F149" s="64">
        <f t="shared" si="36"/>
        <v>0</v>
      </c>
    </row>
    <row r="150" spans="1:6" s="8" customFormat="1" ht="18.600000000000001" hidden="1" customHeight="1" x14ac:dyDescent="0.2">
      <c r="A150" s="55" t="s">
        <v>96</v>
      </c>
      <c r="B150" s="56"/>
      <c r="C150" s="56"/>
      <c r="D150" s="64">
        <f t="shared" ref="D150:F150" si="37">D151+D152</f>
        <v>0</v>
      </c>
      <c r="E150" s="64">
        <f t="shared" si="37"/>
        <v>0</v>
      </c>
      <c r="F150" s="64">
        <f t="shared" si="37"/>
        <v>0</v>
      </c>
    </row>
    <row r="151" spans="1:6" s="8" customFormat="1" ht="18.600000000000001" hidden="1" customHeight="1" x14ac:dyDescent="0.2">
      <c r="A151" s="55"/>
      <c r="B151" s="56" t="s">
        <v>54</v>
      </c>
      <c r="C151" s="56"/>
      <c r="D151" s="80"/>
      <c r="E151" s="80"/>
      <c r="F151" s="80"/>
    </row>
    <row r="152" spans="1:6" s="8" customFormat="1" ht="45.6" hidden="1" customHeight="1" x14ac:dyDescent="0.2">
      <c r="A152" s="55"/>
      <c r="B152" s="158" t="s">
        <v>97</v>
      </c>
      <c r="C152" s="158"/>
      <c r="D152" s="80"/>
      <c r="E152" s="80"/>
      <c r="F152" s="80"/>
    </row>
    <row r="153" spans="1:6" s="8" customFormat="1" ht="30" hidden="1" customHeight="1" x14ac:dyDescent="0.2">
      <c r="A153" s="157" t="s">
        <v>98</v>
      </c>
      <c r="B153" s="157"/>
      <c r="C153" s="157"/>
      <c r="D153" s="57">
        <f t="shared" ref="D153:F153" si="38">D154+D155+D156+D157</f>
        <v>0</v>
      </c>
      <c r="E153" s="57">
        <f t="shared" si="38"/>
        <v>0</v>
      </c>
      <c r="F153" s="57">
        <f t="shared" si="38"/>
        <v>0</v>
      </c>
    </row>
    <row r="154" spans="1:6" s="8" customFormat="1" ht="18.600000000000001" hidden="1" customHeight="1" x14ac:dyDescent="0.2">
      <c r="A154" s="55"/>
      <c r="B154" s="56" t="s">
        <v>58</v>
      </c>
      <c r="C154" s="77"/>
      <c r="D154" s="80"/>
      <c r="E154" s="80"/>
      <c r="F154" s="80"/>
    </row>
    <row r="155" spans="1:6" s="8" customFormat="1" ht="39" hidden="1" customHeight="1" x14ac:dyDescent="0.2">
      <c r="A155" s="55"/>
      <c r="B155" s="151" t="s">
        <v>59</v>
      </c>
      <c r="C155" s="151"/>
      <c r="D155" s="80"/>
      <c r="E155" s="80"/>
      <c r="F155" s="80"/>
    </row>
    <row r="156" spans="1:6" s="8" customFormat="1" ht="18" hidden="1" customHeight="1" x14ac:dyDescent="0.2">
      <c r="A156" s="55"/>
      <c r="B156" s="151" t="s">
        <v>61</v>
      </c>
      <c r="C156" s="151"/>
      <c r="D156" s="80"/>
      <c r="E156" s="80"/>
      <c r="F156" s="80"/>
    </row>
    <row r="157" spans="1:6" s="8" customFormat="1" ht="30.6" hidden="1" customHeight="1" x14ac:dyDescent="0.2">
      <c r="A157" s="55"/>
      <c r="B157" s="152" t="s">
        <v>71</v>
      </c>
      <c r="C157" s="152"/>
      <c r="D157" s="80"/>
      <c r="E157" s="80"/>
      <c r="F157" s="80"/>
    </row>
    <row r="158" spans="1:6" s="25" customFormat="1" ht="18" x14ac:dyDescent="0.25">
      <c r="A158" s="153" t="s">
        <v>148</v>
      </c>
      <c r="B158" s="152"/>
      <c r="C158" s="152"/>
      <c r="D158" s="54">
        <f t="shared" ref="D158:F158" si="39">D162</f>
        <v>0</v>
      </c>
      <c r="E158" s="54">
        <f t="shared" si="39"/>
        <v>0</v>
      </c>
      <c r="F158" s="54">
        <f t="shared" si="39"/>
        <v>0</v>
      </c>
    </row>
    <row r="159" spans="1:6" s="8" customFormat="1" hidden="1" x14ac:dyDescent="0.2">
      <c r="A159" s="12" t="s">
        <v>102</v>
      </c>
      <c r="B159" s="89"/>
      <c r="C159" s="51"/>
      <c r="D159" s="32">
        <f t="shared" ref="D159:F160" si="40">D160</f>
        <v>0</v>
      </c>
      <c r="E159" s="32">
        <f t="shared" si="40"/>
        <v>0</v>
      </c>
      <c r="F159" s="32">
        <f t="shared" si="40"/>
        <v>0</v>
      </c>
    </row>
    <row r="160" spans="1:6" s="14" customFormat="1" ht="27.6" hidden="1" customHeight="1" x14ac:dyDescent="0.25">
      <c r="A160" s="13"/>
      <c r="B160" s="154" t="s">
        <v>103</v>
      </c>
      <c r="C160" s="155"/>
      <c r="D160" s="33">
        <f t="shared" si="40"/>
        <v>0</v>
      </c>
      <c r="E160" s="33">
        <f t="shared" si="40"/>
        <v>0</v>
      </c>
      <c r="F160" s="33">
        <f t="shared" si="40"/>
        <v>0</v>
      </c>
    </row>
    <row r="161" spans="1:6" s="14" customFormat="1" ht="27" hidden="1" customHeight="1" x14ac:dyDescent="0.25">
      <c r="A161" s="13"/>
      <c r="B161" s="90"/>
      <c r="C161" s="90" t="s">
        <v>35</v>
      </c>
      <c r="D161" s="91"/>
      <c r="E161" s="91"/>
      <c r="F161" s="91"/>
    </row>
    <row r="162" spans="1:6" s="8" customFormat="1" ht="18.600000000000001" hidden="1" customHeight="1" x14ac:dyDescent="0.2">
      <c r="A162" s="10" t="s">
        <v>147</v>
      </c>
      <c r="B162" s="11"/>
      <c r="C162" s="11"/>
      <c r="D162" s="32">
        <f t="shared" ref="D162:F162" si="41">D163</f>
        <v>0</v>
      </c>
      <c r="E162" s="32">
        <f t="shared" si="41"/>
        <v>0</v>
      </c>
      <c r="F162" s="32">
        <f t="shared" si="41"/>
        <v>0</v>
      </c>
    </row>
    <row r="163" spans="1:6" s="8" customFormat="1" ht="16.149999999999999" hidden="1" customHeight="1" x14ac:dyDescent="0.2">
      <c r="A163" s="51"/>
      <c r="B163" s="51" t="s">
        <v>39</v>
      </c>
      <c r="C163" s="51"/>
      <c r="D163" s="92"/>
      <c r="E163" s="92"/>
      <c r="F163" s="92"/>
    </row>
    <row r="164" spans="1:6" s="8" customFormat="1" ht="18.600000000000001" hidden="1" customHeight="1" x14ac:dyDescent="0.2">
      <c r="A164" s="12" t="s">
        <v>41</v>
      </c>
      <c r="B164" s="93"/>
      <c r="C164" s="17"/>
      <c r="D164" s="32">
        <f t="shared" ref="D164:F164" si="42">D165</f>
        <v>0</v>
      </c>
      <c r="E164" s="32">
        <f t="shared" si="42"/>
        <v>0</v>
      </c>
      <c r="F164" s="32">
        <f t="shared" si="42"/>
        <v>0</v>
      </c>
    </row>
    <row r="165" spans="1:6" s="8" customFormat="1" ht="18.600000000000001" hidden="1" customHeight="1" x14ac:dyDescent="0.2">
      <c r="A165" s="12" t="s">
        <v>42</v>
      </c>
      <c r="B165" s="89"/>
      <c r="C165" s="51"/>
      <c r="D165" s="32">
        <f t="shared" ref="D165:F165" si="43">D166+D167</f>
        <v>0</v>
      </c>
      <c r="E165" s="32">
        <f t="shared" si="43"/>
        <v>0</v>
      </c>
      <c r="F165" s="32">
        <f t="shared" si="43"/>
        <v>0</v>
      </c>
    </row>
    <row r="166" spans="1:6" s="8" customFormat="1" ht="18.600000000000001" hidden="1" customHeight="1" x14ac:dyDescent="0.2">
      <c r="A166" s="12"/>
      <c r="B166" s="51" t="s">
        <v>43</v>
      </c>
      <c r="C166" s="89"/>
      <c r="D166" s="92"/>
      <c r="E166" s="92"/>
      <c r="F166" s="92"/>
    </row>
    <row r="167" spans="1:6" s="8" customFormat="1" ht="18.600000000000001" hidden="1" customHeight="1" x14ac:dyDescent="0.2">
      <c r="A167" s="12"/>
      <c r="B167" s="51" t="s">
        <v>44</v>
      </c>
      <c r="C167" s="89"/>
      <c r="D167" s="92"/>
      <c r="E167" s="92"/>
      <c r="F167" s="92"/>
    </row>
    <row r="168" spans="1:6" s="16" customFormat="1" ht="18" hidden="1" customHeight="1" x14ac:dyDescent="0.25">
      <c r="A168" s="13" t="s">
        <v>105</v>
      </c>
      <c r="B168" s="94"/>
      <c r="C168" s="18"/>
      <c r="D168" s="33">
        <f t="shared" ref="D168:F168" si="44">D169</f>
        <v>0</v>
      </c>
      <c r="E168" s="33">
        <f t="shared" si="44"/>
        <v>0</v>
      </c>
      <c r="F168" s="33">
        <f t="shared" si="44"/>
        <v>0</v>
      </c>
    </row>
    <row r="169" spans="1:6" s="16" customFormat="1" ht="26.25" hidden="1" customHeight="1" x14ac:dyDescent="0.25">
      <c r="A169" s="178" t="s">
        <v>106</v>
      </c>
      <c r="B169" s="178"/>
      <c r="C169" s="178"/>
      <c r="D169" s="33">
        <f t="shared" ref="D169:F169" si="45">D170+D172</f>
        <v>0</v>
      </c>
      <c r="E169" s="33">
        <f t="shared" si="45"/>
        <v>0</v>
      </c>
      <c r="F169" s="33">
        <f t="shared" si="45"/>
        <v>0</v>
      </c>
    </row>
    <row r="170" spans="1:6" s="16" customFormat="1" ht="30.75" hidden="1" customHeight="1" x14ac:dyDescent="0.25">
      <c r="A170" s="75"/>
      <c r="B170" s="174" t="s">
        <v>107</v>
      </c>
      <c r="C170" s="174"/>
      <c r="D170" s="33">
        <f t="shared" ref="D170:F170" si="46">D171</f>
        <v>0</v>
      </c>
      <c r="E170" s="33">
        <f t="shared" si="46"/>
        <v>0</v>
      </c>
      <c r="F170" s="33">
        <f t="shared" si="46"/>
        <v>0</v>
      </c>
    </row>
    <row r="171" spans="1:6" s="16" customFormat="1" ht="30.75" hidden="1" customHeight="1" x14ac:dyDescent="0.25">
      <c r="A171" s="75"/>
      <c r="B171" s="95"/>
      <c r="C171" s="96" t="s">
        <v>47</v>
      </c>
      <c r="D171" s="73"/>
      <c r="E171" s="73"/>
      <c r="F171" s="73"/>
    </row>
    <row r="172" spans="1:6" s="16" customFormat="1" ht="18" hidden="1" customHeight="1" x14ac:dyDescent="0.25">
      <c r="A172" s="13"/>
      <c r="B172" s="155" t="s">
        <v>48</v>
      </c>
      <c r="C172" s="155"/>
      <c r="D172" s="73"/>
      <c r="E172" s="73"/>
      <c r="F172" s="73"/>
    </row>
    <row r="173" spans="1:6" s="8" customFormat="1" ht="13.9" hidden="1" customHeight="1" x14ac:dyDescent="0.2">
      <c r="A173" s="10" t="s">
        <v>52</v>
      </c>
      <c r="B173" s="51"/>
      <c r="C173" s="51"/>
      <c r="D173" s="33">
        <f t="shared" ref="D173:F173" si="47">D174</f>
        <v>0</v>
      </c>
      <c r="E173" s="33">
        <f t="shared" si="47"/>
        <v>0</v>
      </c>
      <c r="F173" s="33">
        <f t="shared" si="47"/>
        <v>0</v>
      </c>
    </row>
    <row r="174" spans="1:6" s="8" customFormat="1" ht="25.9" hidden="1" customHeight="1" x14ac:dyDescent="0.2">
      <c r="A174" s="173" t="s">
        <v>53</v>
      </c>
      <c r="B174" s="173"/>
      <c r="C174" s="173"/>
      <c r="D174" s="33">
        <f t="shared" ref="D174:F174" si="48">D175+D179</f>
        <v>0</v>
      </c>
      <c r="E174" s="33">
        <f t="shared" si="48"/>
        <v>0</v>
      </c>
      <c r="F174" s="33">
        <f t="shared" si="48"/>
        <v>0</v>
      </c>
    </row>
    <row r="175" spans="1:6" s="8" customFormat="1" ht="18.600000000000001" hidden="1" customHeight="1" x14ac:dyDescent="0.2">
      <c r="A175" s="10" t="s">
        <v>108</v>
      </c>
      <c r="B175" s="51"/>
      <c r="C175" s="51"/>
      <c r="D175" s="33">
        <f t="shared" ref="D175:F175" si="49">D176+D177+D178</f>
        <v>0</v>
      </c>
      <c r="E175" s="33">
        <f t="shared" si="49"/>
        <v>0</v>
      </c>
      <c r="F175" s="33">
        <f t="shared" si="49"/>
        <v>0</v>
      </c>
    </row>
    <row r="176" spans="1:6" s="8" customFormat="1" ht="42" hidden="1" customHeight="1" x14ac:dyDescent="0.2">
      <c r="A176" s="10"/>
      <c r="B176" s="175" t="s">
        <v>55</v>
      </c>
      <c r="C176" s="175"/>
      <c r="D176" s="73"/>
      <c r="E176" s="73"/>
      <c r="F176" s="73"/>
    </row>
    <row r="177" spans="1:6" s="14" customFormat="1" ht="15" hidden="1" customHeight="1" x14ac:dyDescent="0.2">
      <c r="A177" s="15"/>
      <c r="B177" s="176" t="s">
        <v>56</v>
      </c>
      <c r="C177" s="176"/>
      <c r="D177" s="73"/>
      <c r="E177" s="73"/>
      <c r="F177" s="73"/>
    </row>
    <row r="178" spans="1:6" s="14" customFormat="1" ht="65.45" hidden="1" customHeight="1" x14ac:dyDescent="0.25">
      <c r="A178" s="15"/>
      <c r="B178" s="177" t="s">
        <v>57</v>
      </c>
      <c r="C178" s="171"/>
      <c r="D178" s="73"/>
      <c r="E178" s="73"/>
      <c r="F178" s="73"/>
    </row>
    <row r="179" spans="1:6" s="8" customFormat="1" ht="31.5" hidden="1" customHeight="1" x14ac:dyDescent="0.2">
      <c r="A179" s="173" t="s">
        <v>109</v>
      </c>
      <c r="B179" s="173"/>
      <c r="C179" s="173"/>
      <c r="D179" s="32">
        <f t="shared" ref="D179:F179" si="50">D180+D181+D185+D189+D190</f>
        <v>0</v>
      </c>
      <c r="E179" s="32">
        <f t="shared" si="50"/>
        <v>0</v>
      </c>
      <c r="F179" s="32">
        <f t="shared" si="50"/>
        <v>0</v>
      </c>
    </row>
    <row r="180" spans="1:6" s="8" customFormat="1" ht="32.450000000000003" hidden="1" customHeight="1" x14ac:dyDescent="0.2">
      <c r="A180" s="10"/>
      <c r="B180" s="172" t="s">
        <v>60</v>
      </c>
      <c r="C180" s="172"/>
      <c r="D180" s="92"/>
      <c r="E180" s="92"/>
      <c r="F180" s="92"/>
    </row>
    <row r="181" spans="1:6" s="8" customFormat="1" ht="30.75" hidden="1" customHeight="1" x14ac:dyDescent="0.2">
      <c r="A181" s="10"/>
      <c r="B181" s="172" t="s">
        <v>62</v>
      </c>
      <c r="C181" s="172"/>
      <c r="D181" s="32">
        <f t="shared" ref="D181:F181" si="51">D182+D183+D184</f>
        <v>0</v>
      </c>
      <c r="E181" s="32">
        <f t="shared" si="51"/>
        <v>0</v>
      </c>
      <c r="F181" s="32">
        <f t="shared" si="51"/>
        <v>0</v>
      </c>
    </row>
    <row r="182" spans="1:6" s="8" customFormat="1" ht="48" hidden="1" customHeight="1" x14ac:dyDescent="0.2">
      <c r="A182" s="10"/>
      <c r="B182" s="97"/>
      <c r="C182" s="98" t="s">
        <v>63</v>
      </c>
      <c r="D182" s="73"/>
      <c r="E182" s="73"/>
      <c r="F182" s="73"/>
    </row>
    <row r="183" spans="1:6" s="8" customFormat="1" ht="28.5" hidden="1" customHeight="1" x14ac:dyDescent="0.2">
      <c r="A183" s="10"/>
      <c r="B183" s="97"/>
      <c r="C183" s="98" t="s">
        <v>64</v>
      </c>
      <c r="D183" s="73"/>
      <c r="E183" s="73"/>
      <c r="F183" s="73"/>
    </row>
    <row r="184" spans="1:6" s="8" customFormat="1" ht="31.15" hidden="1" customHeight="1" x14ac:dyDescent="0.2">
      <c r="A184" s="10"/>
      <c r="B184" s="97"/>
      <c r="C184" s="98" t="s">
        <v>65</v>
      </c>
      <c r="D184" s="73"/>
      <c r="E184" s="73"/>
      <c r="F184" s="73"/>
    </row>
    <row r="185" spans="1:6" s="8" customFormat="1" ht="44.25" hidden="1" customHeight="1" x14ac:dyDescent="0.2">
      <c r="A185" s="10"/>
      <c r="B185" s="172" t="s">
        <v>66</v>
      </c>
      <c r="C185" s="172"/>
      <c r="D185" s="32">
        <f t="shared" ref="D185:F185" si="52">D186+D187+D188</f>
        <v>0</v>
      </c>
      <c r="E185" s="32">
        <f t="shared" si="52"/>
        <v>0</v>
      </c>
      <c r="F185" s="32">
        <f t="shared" si="52"/>
        <v>0</v>
      </c>
    </row>
    <row r="186" spans="1:6" s="8" customFormat="1" ht="45" hidden="1" customHeight="1" x14ac:dyDescent="0.2">
      <c r="A186" s="10"/>
      <c r="B186" s="97"/>
      <c r="C186" s="98" t="s">
        <v>67</v>
      </c>
      <c r="D186" s="73"/>
      <c r="E186" s="73"/>
      <c r="F186" s="73"/>
    </row>
    <row r="187" spans="1:6" s="8" customFormat="1" ht="43.15" hidden="1" customHeight="1" x14ac:dyDescent="0.2">
      <c r="A187" s="10"/>
      <c r="B187" s="97"/>
      <c r="C187" s="98" t="s">
        <v>68</v>
      </c>
      <c r="D187" s="73"/>
      <c r="E187" s="73"/>
      <c r="F187" s="73"/>
    </row>
    <row r="188" spans="1:6" s="8" customFormat="1" ht="30.75" hidden="1" customHeight="1" x14ac:dyDescent="0.2">
      <c r="A188" s="10"/>
      <c r="B188" s="97"/>
      <c r="C188" s="98" t="s">
        <v>69</v>
      </c>
      <c r="D188" s="73"/>
      <c r="E188" s="73"/>
      <c r="F188" s="73"/>
    </row>
    <row r="189" spans="1:6" s="8" customFormat="1" ht="18.75" hidden="1" customHeight="1" x14ac:dyDescent="0.2">
      <c r="A189" s="10"/>
      <c r="B189" s="172" t="s">
        <v>70</v>
      </c>
      <c r="C189" s="172"/>
      <c r="D189" s="73"/>
      <c r="E189" s="73"/>
      <c r="F189" s="73"/>
    </row>
    <row r="190" spans="1:6" s="8" customFormat="1" ht="31.5" hidden="1" customHeight="1" x14ac:dyDescent="0.2">
      <c r="A190" s="10"/>
      <c r="B190" s="155" t="s">
        <v>110</v>
      </c>
      <c r="C190" s="172"/>
      <c r="D190" s="73"/>
      <c r="E190" s="73"/>
      <c r="F190" s="73"/>
    </row>
    <row r="191" spans="1:6" s="8" customFormat="1" ht="42" hidden="1" customHeight="1" x14ac:dyDescent="0.2">
      <c r="A191" s="170" t="s">
        <v>111</v>
      </c>
      <c r="B191" s="170"/>
      <c r="C191" s="170"/>
      <c r="D191" s="33">
        <f t="shared" ref="D191:F191" si="53">D192+D195+D198+D201+D206+D209+D214+D219+D224+D229+D234+D239+D243+D248</f>
        <v>0</v>
      </c>
      <c r="E191" s="33">
        <f t="shared" si="53"/>
        <v>0</v>
      </c>
      <c r="F191" s="33">
        <f t="shared" si="53"/>
        <v>0</v>
      </c>
    </row>
    <row r="192" spans="1:6" s="8" customFormat="1" ht="19.5" hidden="1" customHeight="1" x14ac:dyDescent="0.2">
      <c r="A192" s="19"/>
      <c r="B192" s="172" t="s">
        <v>112</v>
      </c>
      <c r="C192" s="172"/>
      <c r="D192" s="33">
        <f t="shared" ref="D192:F192" si="54">D193+D194</f>
        <v>0</v>
      </c>
      <c r="E192" s="33">
        <f t="shared" si="54"/>
        <v>0</v>
      </c>
      <c r="F192" s="33">
        <f t="shared" si="54"/>
        <v>0</v>
      </c>
    </row>
    <row r="193" spans="1:6" s="8" customFormat="1" ht="18.600000000000001" hidden="1" customHeight="1" x14ac:dyDescent="0.2">
      <c r="A193" s="19"/>
      <c r="B193" s="97"/>
      <c r="C193" s="51" t="s">
        <v>72</v>
      </c>
      <c r="D193" s="80"/>
      <c r="E193" s="80"/>
      <c r="F193" s="80"/>
    </row>
    <row r="194" spans="1:6" s="21" customFormat="1" ht="18.600000000000001" hidden="1" customHeight="1" x14ac:dyDescent="0.2">
      <c r="A194" s="20"/>
      <c r="B194" s="100"/>
      <c r="C194" s="78" t="s">
        <v>73</v>
      </c>
      <c r="D194" s="101"/>
      <c r="E194" s="101"/>
      <c r="F194" s="101"/>
    </row>
    <row r="195" spans="1:6" s="21" customFormat="1" ht="29.25" hidden="1" customHeight="1" x14ac:dyDescent="0.2">
      <c r="A195" s="20"/>
      <c r="B195" s="152" t="s">
        <v>113</v>
      </c>
      <c r="C195" s="152"/>
      <c r="D195" s="33">
        <f t="shared" ref="D195:F195" si="55">D196+D197</f>
        <v>0</v>
      </c>
      <c r="E195" s="33">
        <f t="shared" si="55"/>
        <v>0</v>
      </c>
      <c r="F195" s="33">
        <f t="shared" si="55"/>
        <v>0</v>
      </c>
    </row>
    <row r="196" spans="1:6" s="21" customFormat="1" ht="18.600000000000001" hidden="1" customHeight="1" x14ac:dyDescent="0.2">
      <c r="A196" s="20"/>
      <c r="B196" s="100"/>
      <c r="C196" s="56" t="s">
        <v>72</v>
      </c>
      <c r="D196" s="80"/>
      <c r="E196" s="80"/>
      <c r="F196" s="80"/>
    </row>
    <row r="197" spans="1:6" s="21" customFormat="1" ht="18.600000000000001" hidden="1" customHeight="1" x14ac:dyDescent="0.2">
      <c r="A197" s="20"/>
      <c r="B197" s="100"/>
      <c r="C197" s="78" t="s">
        <v>73</v>
      </c>
      <c r="D197" s="101"/>
      <c r="E197" s="101"/>
      <c r="F197" s="101"/>
    </row>
    <row r="198" spans="1:6" s="21" customFormat="1" ht="33" hidden="1" customHeight="1" x14ac:dyDescent="0.2">
      <c r="A198" s="20"/>
      <c r="B198" s="151" t="s">
        <v>114</v>
      </c>
      <c r="C198" s="151"/>
      <c r="D198" s="33">
        <f t="shared" ref="D198:F198" si="56">D199+D200</f>
        <v>0</v>
      </c>
      <c r="E198" s="33">
        <f t="shared" si="56"/>
        <v>0</v>
      </c>
      <c r="F198" s="33">
        <f t="shared" si="56"/>
        <v>0</v>
      </c>
    </row>
    <row r="199" spans="1:6" s="21" customFormat="1" ht="18.600000000000001" hidden="1" customHeight="1" x14ac:dyDescent="0.2">
      <c r="A199" s="20"/>
      <c r="B199" s="100"/>
      <c r="C199" s="56" t="s">
        <v>72</v>
      </c>
      <c r="D199" s="80"/>
      <c r="E199" s="80"/>
      <c r="F199" s="80"/>
    </row>
    <row r="200" spans="1:6" s="21" customFormat="1" ht="18.600000000000001" hidden="1" customHeight="1" x14ac:dyDescent="0.2">
      <c r="A200" s="20"/>
      <c r="B200" s="100"/>
      <c r="C200" s="78" t="s">
        <v>73</v>
      </c>
      <c r="D200" s="101"/>
      <c r="E200" s="101"/>
      <c r="F200" s="101"/>
    </row>
    <row r="201" spans="1:6" s="8" customFormat="1" ht="30" hidden="1" customHeight="1" x14ac:dyDescent="0.2">
      <c r="A201" s="19"/>
      <c r="B201" s="172" t="s">
        <v>115</v>
      </c>
      <c r="C201" s="172"/>
      <c r="D201" s="33">
        <f t="shared" ref="D201:F201" si="57">D202+D203+D204+D205</f>
        <v>0</v>
      </c>
      <c r="E201" s="33">
        <f t="shared" si="57"/>
        <v>0</v>
      </c>
      <c r="F201" s="33">
        <f t="shared" si="57"/>
        <v>0</v>
      </c>
    </row>
    <row r="202" spans="1:6" s="8" customFormat="1" ht="18.600000000000001" hidden="1" customHeight="1" x14ac:dyDescent="0.2">
      <c r="A202" s="19"/>
      <c r="B202" s="97"/>
      <c r="C202" s="51" t="s">
        <v>74</v>
      </c>
      <c r="D202" s="80"/>
      <c r="E202" s="80"/>
      <c r="F202" s="80"/>
    </row>
    <row r="203" spans="1:6" s="8" customFormat="1" ht="18.600000000000001" hidden="1" customHeight="1" x14ac:dyDescent="0.2">
      <c r="A203" s="19"/>
      <c r="B203" s="97"/>
      <c r="C203" s="51" t="s">
        <v>72</v>
      </c>
      <c r="D203" s="101"/>
      <c r="E203" s="101"/>
      <c r="F203" s="101"/>
    </row>
    <row r="204" spans="1:6" s="8" customFormat="1" ht="18.600000000000001" hidden="1" customHeight="1" x14ac:dyDescent="0.2">
      <c r="A204" s="19"/>
      <c r="B204" s="97"/>
      <c r="C204" s="51" t="s">
        <v>75</v>
      </c>
      <c r="D204" s="80"/>
      <c r="E204" s="80"/>
      <c r="F204" s="80"/>
    </row>
    <row r="205" spans="1:6" s="8" customFormat="1" ht="18.600000000000001" hidden="1" customHeight="1" x14ac:dyDescent="0.2">
      <c r="A205" s="19"/>
      <c r="B205" s="97"/>
      <c r="C205" s="102" t="s">
        <v>73</v>
      </c>
      <c r="D205" s="101"/>
      <c r="E205" s="101"/>
      <c r="F205" s="101"/>
    </row>
    <row r="206" spans="1:6" s="8" customFormat="1" ht="18.75" hidden="1" customHeight="1" x14ac:dyDescent="0.2">
      <c r="A206" s="19"/>
      <c r="B206" s="172" t="s">
        <v>116</v>
      </c>
      <c r="C206" s="172"/>
      <c r="D206" s="33">
        <f t="shared" ref="D206:F206" si="58">D207+D208</f>
        <v>0</v>
      </c>
      <c r="E206" s="33">
        <f t="shared" si="58"/>
        <v>0</v>
      </c>
      <c r="F206" s="33">
        <f t="shared" si="58"/>
        <v>0</v>
      </c>
    </row>
    <row r="207" spans="1:6" s="8" customFormat="1" ht="18.600000000000001" hidden="1" customHeight="1" x14ac:dyDescent="0.2">
      <c r="A207" s="19"/>
      <c r="B207" s="97"/>
      <c r="C207" s="51" t="s">
        <v>72</v>
      </c>
      <c r="D207" s="80"/>
      <c r="E207" s="80"/>
      <c r="F207" s="80"/>
    </row>
    <row r="208" spans="1:6" s="21" customFormat="1" ht="18.600000000000001" hidden="1" customHeight="1" x14ac:dyDescent="0.2">
      <c r="A208" s="20"/>
      <c r="B208" s="100"/>
      <c r="C208" s="78" t="s">
        <v>73</v>
      </c>
      <c r="D208" s="101"/>
      <c r="E208" s="101"/>
      <c r="F208" s="101"/>
    </row>
    <row r="209" spans="1:6" s="8" customFormat="1" ht="28.15" hidden="1" customHeight="1" x14ac:dyDescent="0.2">
      <c r="A209" s="19"/>
      <c r="B209" s="172" t="s">
        <v>117</v>
      </c>
      <c r="C209" s="172"/>
      <c r="D209" s="33">
        <f t="shared" ref="D209:F209" si="59">D210+D211+D212+D213</f>
        <v>0</v>
      </c>
      <c r="E209" s="33">
        <f t="shared" si="59"/>
        <v>0</v>
      </c>
      <c r="F209" s="33">
        <f t="shared" si="59"/>
        <v>0</v>
      </c>
    </row>
    <row r="210" spans="1:6" s="8" customFormat="1" ht="18.600000000000001" hidden="1" customHeight="1" x14ac:dyDescent="0.2">
      <c r="A210" s="19"/>
      <c r="B210" s="97"/>
      <c r="C210" s="51" t="s">
        <v>74</v>
      </c>
      <c r="D210" s="80"/>
      <c r="E210" s="80"/>
      <c r="F210" s="80"/>
    </row>
    <row r="211" spans="1:6" s="8" customFormat="1" ht="18.600000000000001" hidden="1" customHeight="1" x14ac:dyDescent="0.2">
      <c r="A211" s="19"/>
      <c r="B211" s="97"/>
      <c r="C211" s="51" t="s">
        <v>72</v>
      </c>
      <c r="D211" s="101"/>
      <c r="E211" s="101"/>
      <c r="F211" s="101"/>
    </row>
    <row r="212" spans="1:6" s="8" customFormat="1" ht="18.600000000000001" hidden="1" customHeight="1" x14ac:dyDescent="0.2">
      <c r="A212" s="19"/>
      <c r="B212" s="97"/>
      <c r="C212" s="51" t="s">
        <v>75</v>
      </c>
      <c r="D212" s="80"/>
      <c r="E212" s="80"/>
      <c r="F212" s="80"/>
    </row>
    <row r="213" spans="1:6" s="8" customFormat="1" ht="18.600000000000001" hidden="1" customHeight="1" x14ac:dyDescent="0.2">
      <c r="A213" s="19"/>
      <c r="B213" s="97"/>
      <c r="C213" s="102" t="s">
        <v>73</v>
      </c>
      <c r="D213" s="101"/>
      <c r="E213" s="101"/>
      <c r="F213" s="101"/>
    </row>
    <row r="214" spans="1:6" s="8" customFormat="1" ht="27.75" hidden="1" customHeight="1" x14ac:dyDescent="0.2">
      <c r="A214" s="19"/>
      <c r="B214" s="172" t="s">
        <v>118</v>
      </c>
      <c r="C214" s="172"/>
      <c r="D214" s="33">
        <f t="shared" ref="D214:F214" si="60">D215+D216+D217+D218</f>
        <v>0</v>
      </c>
      <c r="E214" s="33">
        <f t="shared" si="60"/>
        <v>0</v>
      </c>
      <c r="F214" s="33">
        <f t="shared" si="60"/>
        <v>0</v>
      </c>
    </row>
    <row r="215" spans="1:6" s="8" customFormat="1" ht="18.600000000000001" hidden="1" customHeight="1" x14ac:dyDescent="0.2">
      <c r="A215" s="19"/>
      <c r="B215" s="97"/>
      <c r="C215" s="51" t="s">
        <v>74</v>
      </c>
      <c r="D215" s="80"/>
      <c r="E215" s="80"/>
      <c r="F215" s="80"/>
    </row>
    <row r="216" spans="1:6" s="8" customFormat="1" ht="18.600000000000001" hidden="1" customHeight="1" x14ac:dyDescent="0.2">
      <c r="A216" s="19"/>
      <c r="B216" s="97"/>
      <c r="C216" s="51" t="s">
        <v>72</v>
      </c>
      <c r="D216" s="101"/>
      <c r="E216" s="101"/>
      <c r="F216" s="101"/>
    </row>
    <row r="217" spans="1:6" s="8" customFormat="1" ht="18.600000000000001" hidden="1" customHeight="1" x14ac:dyDescent="0.2">
      <c r="A217" s="19"/>
      <c r="B217" s="97"/>
      <c r="C217" s="51" t="s">
        <v>75</v>
      </c>
      <c r="D217" s="80"/>
      <c r="E217" s="80"/>
      <c r="F217" s="80"/>
    </row>
    <row r="218" spans="1:6" s="8" customFormat="1" ht="18.600000000000001" hidden="1" customHeight="1" x14ac:dyDescent="0.2">
      <c r="A218" s="19"/>
      <c r="B218" s="97"/>
      <c r="C218" s="102" t="s">
        <v>73</v>
      </c>
      <c r="D218" s="101"/>
      <c r="E218" s="101"/>
      <c r="F218" s="101"/>
    </row>
    <row r="219" spans="1:6" s="8" customFormat="1" ht="33.6" hidden="1" customHeight="1" x14ac:dyDescent="0.2">
      <c r="A219" s="19"/>
      <c r="B219" s="172" t="s">
        <v>119</v>
      </c>
      <c r="C219" s="172"/>
      <c r="D219" s="33">
        <f t="shared" ref="D219:F219" si="61">D220+D221+D222+D223</f>
        <v>0</v>
      </c>
      <c r="E219" s="33">
        <f t="shared" si="61"/>
        <v>0</v>
      </c>
      <c r="F219" s="33">
        <f t="shared" si="61"/>
        <v>0</v>
      </c>
    </row>
    <row r="220" spans="1:6" s="8" customFormat="1" ht="18.600000000000001" hidden="1" customHeight="1" x14ac:dyDescent="0.2">
      <c r="A220" s="19"/>
      <c r="B220" s="97"/>
      <c r="C220" s="51" t="s">
        <v>74</v>
      </c>
      <c r="D220" s="80"/>
      <c r="E220" s="80"/>
      <c r="F220" s="80"/>
    </row>
    <row r="221" spans="1:6" s="8" customFormat="1" ht="18.600000000000001" hidden="1" customHeight="1" x14ac:dyDescent="0.2">
      <c r="A221" s="19"/>
      <c r="B221" s="97"/>
      <c r="C221" s="51" t="s">
        <v>72</v>
      </c>
      <c r="D221" s="101"/>
      <c r="E221" s="101"/>
      <c r="F221" s="101"/>
    </row>
    <row r="222" spans="1:6" s="8" customFormat="1" ht="18.600000000000001" hidden="1" customHeight="1" x14ac:dyDescent="0.2">
      <c r="A222" s="19"/>
      <c r="B222" s="97"/>
      <c r="C222" s="51" t="s">
        <v>75</v>
      </c>
      <c r="D222" s="80"/>
      <c r="E222" s="80"/>
      <c r="F222" s="80"/>
    </row>
    <row r="223" spans="1:6" s="8" customFormat="1" ht="18.600000000000001" hidden="1" customHeight="1" x14ac:dyDescent="0.2">
      <c r="A223" s="19"/>
      <c r="B223" s="97"/>
      <c r="C223" s="102" t="s">
        <v>73</v>
      </c>
      <c r="D223" s="101"/>
      <c r="E223" s="101"/>
      <c r="F223" s="101"/>
    </row>
    <row r="224" spans="1:6" s="8" customFormat="1" ht="30" hidden="1" customHeight="1" x14ac:dyDescent="0.2">
      <c r="A224" s="19"/>
      <c r="B224" s="172" t="s">
        <v>120</v>
      </c>
      <c r="C224" s="172"/>
      <c r="D224" s="33">
        <f t="shared" ref="D224:F224" si="62">D225+D226+D227+D228</f>
        <v>0</v>
      </c>
      <c r="E224" s="33">
        <f t="shared" si="62"/>
        <v>0</v>
      </c>
      <c r="F224" s="33">
        <f t="shared" si="62"/>
        <v>0</v>
      </c>
    </row>
    <row r="225" spans="1:6" s="8" customFormat="1" ht="18.600000000000001" hidden="1" customHeight="1" x14ac:dyDescent="0.2">
      <c r="A225" s="19"/>
      <c r="B225" s="97"/>
      <c r="C225" s="51" t="s">
        <v>74</v>
      </c>
      <c r="D225" s="80"/>
      <c r="E225" s="80"/>
      <c r="F225" s="80"/>
    </row>
    <row r="226" spans="1:6" s="8" customFormat="1" ht="18.600000000000001" hidden="1" customHeight="1" x14ac:dyDescent="0.2">
      <c r="A226" s="19"/>
      <c r="B226" s="97"/>
      <c r="C226" s="51" t="s">
        <v>72</v>
      </c>
      <c r="D226" s="101"/>
      <c r="E226" s="101"/>
      <c r="F226" s="101"/>
    </row>
    <row r="227" spans="1:6" s="8" customFormat="1" ht="18.600000000000001" hidden="1" customHeight="1" x14ac:dyDescent="0.2">
      <c r="A227" s="19"/>
      <c r="B227" s="97"/>
      <c r="C227" s="51" t="s">
        <v>75</v>
      </c>
      <c r="D227" s="80"/>
      <c r="E227" s="80"/>
      <c r="F227" s="80"/>
    </row>
    <row r="228" spans="1:6" s="8" customFormat="1" ht="18.600000000000001" hidden="1" customHeight="1" x14ac:dyDescent="0.2">
      <c r="A228" s="19"/>
      <c r="B228" s="97"/>
      <c r="C228" s="102" t="s">
        <v>73</v>
      </c>
      <c r="D228" s="101"/>
      <c r="E228" s="101"/>
      <c r="F228" s="101"/>
    </row>
    <row r="229" spans="1:6" s="8" customFormat="1" ht="30" hidden="1" customHeight="1" x14ac:dyDescent="0.2">
      <c r="A229" s="19"/>
      <c r="B229" s="172" t="s">
        <v>76</v>
      </c>
      <c r="C229" s="172"/>
      <c r="D229" s="33">
        <f t="shared" ref="D229:F229" si="63">D230+D231+D232+D233</f>
        <v>0</v>
      </c>
      <c r="E229" s="33">
        <f t="shared" si="63"/>
        <v>0</v>
      </c>
      <c r="F229" s="33">
        <f t="shared" si="63"/>
        <v>0</v>
      </c>
    </row>
    <row r="230" spans="1:6" s="8" customFormat="1" ht="18.600000000000001" hidden="1" customHeight="1" x14ac:dyDescent="0.2">
      <c r="A230" s="19"/>
      <c r="B230" s="97"/>
      <c r="C230" s="51" t="s">
        <v>74</v>
      </c>
      <c r="D230" s="80"/>
      <c r="E230" s="80"/>
      <c r="F230" s="80"/>
    </row>
    <row r="231" spans="1:6" s="8" customFormat="1" ht="18.600000000000001" hidden="1" customHeight="1" x14ac:dyDescent="0.2">
      <c r="A231" s="19"/>
      <c r="B231" s="97"/>
      <c r="C231" s="51" t="s">
        <v>72</v>
      </c>
      <c r="D231" s="101"/>
      <c r="E231" s="101"/>
      <c r="F231" s="101"/>
    </row>
    <row r="232" spans="1:6" s="8" customFormat="1" ht="18.600000000000001" hidden="1" customHeight="1" x14ac:dyDescent="0.2">
      <c r="A232" s="19"/>
      <c r="B232" s="97"/>
      <c r="C232" s="102" t="s">
        <v>75</v>
      </c>
      <c r="D232" s="80"/>
      <c r="E232" s="80"/>
      <c r="F232" s="80"/>
    </row>
    <row r="233" spans="1:6" s="8" customFormat="1" ht="18.600000000000001" hidden="1" customHeight="1" x14ac:dyDescent="0.2">
      <c r="A233" s="19"/>
      <c r="B233" s="97"/>
      <c r="C233" s="102" t="s">
        <v>73</v>
      </c>
      <c r="D233" s="101"/>
      <c r="E233" s="101"/>
      <c r="F233" s="101"/>
    </row>
    <row r="234" spans="1:6" s="14" customFormat="1" ht="29.25" hidden="1" customHeight="1" x14ac:dyDescent="0.25">
      <c r="A234" s="22"/>
      <c r="B234" s="155" t="s">
        <v>77</v>
      </c>
      <c r="C234" s="155"/>
      <c r="D234" s="33">
        <f t="shared" ref="D234:F234" si="64">D235+D236+D237+D238</f>
        <v>0</v>
      </c>
      <c r="E234" s="33">
        <f t="shared" si="64"/>
        <v>0</v>
      </c>
      <c r="F234" s="33">
        <f t="shared" si="64"/>
        <v>0</v>
      </c>
    </row>
    <row r="235" spans="1:6" s="8" customFormat="1" ht="18.600000000000001" hidden="1" customHeight="1" x14ac:dyDescent="0.2">
      <c r="A235" s="19"/>
      <c r="B235" s="97"/>
      <c r="C235" s="51" t="s">
        <v>74</v>
      </c>
      <c r="D235" s="80"/>
      <c r="E235" s="80"/>
      <c r="F235" s="80"/>
    </row>
    <row r="236" spans="1:6" s="8" customFormat="1" ht="18.600000000000001" hidden="1" customHeight="1" x14ac:dyDescent="0.2">
      <c r="A236" s="19"/>
      <c r="B236" s="97"/>
      <c r="C236" s="51" t="s">
        <v>72</v>
      </c>
      <c r="D236" s="101"/>
      <c r="E236" s="101"/>
      <c r="F236" s="101"/>
    </row>
    <row r="237" spans="1:6" s="8" customFormat="1" ht="18.600000000000001" hidden="1" customHeight="1" x14ac:dyDescent="0.2">
      <c r="A237" s="19"/>
      <c r="B237" s="97"/>
      <c r="C237" s="102" t="s">
        <v>75</v>
      </c>
      <c r="D237" s="80"/>
      <c r="E237" s="80"/>
      <c r="F237" s="80"/>
    </row>
    <row r="238" spans="1:6" s="8" customFormat="1" ht="18.600000000000001" hidden="1" customHeight="1" x14ac:dyDescent="0.2">
      <c r="A238" s="19"/>
      <c r="B238" s="97"/>
      <c r="C238" s="102" t="s">
        <v>73</v>
      </c>
      <c r="D238" s="101"/>
      <c r="E238" s="101"/>
      <c r="F238" s="101"/>
    </row>
    <row r="239" spans="1:6" s="8" customFormat="1" ht="43.5" hidden="1" customHeight="1" x14ac:dyDescent="0.2">
      <c r="A239" s="19"/>
      <c r="B239" s="163" t="s">
        <v>121</v>
      </c>
      <c r="C239" s="163"/>
      <c r="D239" s="33">
        <f t="shared" ref="D239:F239" si="65">D240+D241+D242</f>
        <v>0</v>
      </c>
      <c r="E239" s="33">
        <f t="shared" si="65"/>
        <v>0</v>
      </c>
      <c r="F239" s="33">
        <f t="shared" si="65"/>
        <v>0</v>
      </c>
    </row>
    <row r="240" spans="1:6" s="8" customFormat="1" ht="18.600000000000001" hidden="1" customHeight="1" x14ac:dyDescent="0.2">
      <c r="A240" s="19"/>
      <c r="B240" s="23"/>
      <c r="C240" s="51" t="s">
        <v>74</v>
      </c>
      <c r="D240" s="80"/>
      <c r="E240" s="80"/>
      <c r="F240" s="80"/>
    </row>
    <row r="241" spans="1:6" s="8" customFormat="1" ht="18.600000000000001" hidden="1" customHeight="1" x14ac:dyDescent="0.2">
      <c r="A241" s="19"/>
      <c r="B241" s="23"/>
      <c r="C241" s="51" t="s">
        <v>72</v>
      </c>
      <c r="D241" s="101"/>
      <c r="E241" s="101"/>
      <c r="F241" s="101"/>
    </row>
    <row r="242" spans="1:6" s="8" customFormat="1" ht="18.600000000000001" hidden="1" customHeight="1" x14ac:dyDescent="0.2">
      <c r="A242" s="19"/>
      <c r="B242" s="97"/>
      <c r="C242" s="102" t="s">
        <v>73</v>
      </c>
      <c r="D242" s="80"/>
      <c r="E242" s="80"/>
      <c r="F242" s="80"/>
    </row>
    <row r="243" spans="1:6" s="8" customFormat="1" ht="30" hidden="1" customHeight="1" x14ac:dyDescent="0.2">
      <c r="A243" s="24"/>
      <c r="B243" s="163" t="s">
        <v>78</v>
      </c>
      <c r="C243" s="163"/>
      <c r="D243" s="33">
        <f t="shared" ref="D243:F243" si="66">D244+D245+D246+D247</f>
        <v>0</v>
      </c>
      <c r="E243" s="33">
        <f t="shared" si="66"/>
        <v>0</v>
      </c>
      <c r="F243" s="33">
        <f t="shared" si="66"/>
        <v>0</v>
      </c>
    </row>
    <row r="244" spans="1:6" s="8" customFormat="1" ht="18.600000000000001" hidden="1" customHeight="1" x14ac:dyDescent="0.2">
      <c r="A244" s="24"/>
      <c r="B244" s="24"/>
      <c r="C244" s="102" t="s">
        <v>74</v>
      </c>
      <c r="D244" s="80"/>
      <c r="E244" s="80"/>
      <c r="F244" s="80"/>
    </row>
    <row r="245" spans="1:6" s="8" customFormat="1" ht="18.600000000000001" hidden="1" customHeight="1" x14ac:dyDescent="0.2">
      <c r="A245" s="24"/>
      <c r="B245" s="24"/>
      <c r="C245" s="102" t="s">
        <v>72</v>
      </c>
      <c r="D245" s="101"/>
      <c r="E245" s="101"/>
      <c r="F245" s="101"/>
    </row>
    <row r="246" spans="1:6" s="8" customFormat="1" ht="18.600000000000001" hidden="1" customHeight="1" x14ac:dyDescent="0.2">
      <c r="A246" s="24"/>
      <c r="B246" s="24"/>
      <c r="C246" s="102" t="s">
        <v>75</v>
      </c>
      <c r="D246" s="80"/>
      <c r="E246" s="80"/>
      <c r="F246" s="80"/>
    </row>
    <row r="247" spans="1:6" s="8" customFormat="1" ht="18.600000000000001" hidden="1" customHeight="1" x14ac:dyDescent="0.2">
      <c r="A247" s="19"/>
      <c r="B247" s="97"/>
      <c r="C247" s="102" t="s">
        <v>73</v>
      </c>
      <c r="D247" s="101"/>
      <c r="E247" s="101"/>
      <c r="F247" s="101"/>
    </row>
    <row r="248" spans="1:6" s="8" customFormat="1" ht="40.9" hidden="1" customHeight="1" x14ac:dyDescent="0.2">
      <c r="A248" s="24"/>
      <c r="B248" s="163" t="s">
        <v>79</v>
      </c>
      <c r="C248" s="163"/>
      <c r="D248" s="33">
        <f t="shared" ref="D248:F248" si="67">D249+D250+D251+D252</f>
        <v>0</v>
      </c>
      <c r="E248" s="33">
        <f t="shared" si="67"/>
        <v>0</v>
      </c>
      <c r="F248" s="33">
        <f t="shared" si="67"/>
        <v>0</v>
      </c>
    </row>
    <row r="249" spans="1:6" s="8" customFormat="1" ht="18.600000000000001" hidden="1" customHeight="1" x14ac:dyDescent="0.2">
      <c r="A249" s="24"/>
      <c r="B249" s="24"/>
      <c r="C249" s="102" t="s">
        <v>74</v>
      </c>
      <c r="D249" s="80"/>
      <c r="E249" s="80"/>
      <c r="F249" s="80"/>
    </row>
    <row r="250" spans="1:6" s="8" customFormat="1" ht="18.600000000000001" hidden="1" customHeight="1" x14ac:dyDescent="0.2">
      <c r="A250" s="24"/>
      <c r="B250" s="24"/>
      <c r="C250" s="102" t="s">
        <v>72</v>
      </c>
      <c r="D250" s="101"/>
      <c r="E250" s="101"/>
      <c r="F250" s="101"/>
    </row>
    <row r="251" spans="1:6" s="8" customFormat="1" ht="18.600000000000001" hidden="1" customHeight="1" x14ac:dyDescent="0.2">
      <c r="A251" s="24"/>
      <c r="B251" s="24"/>
      <c r="C251" s="102" t="s">
        <v>75</v>
      </c>
      <c r="D251" s="80"/>
      <c r="E251" s="80"/>
      <c r="F251" s="80"/>
    </row>
    <row r="252" spans="1:6" s="8" customFormat="1" ht="18.600000000000001" hidden="1" customHeight="1" x14ac:dyDescent="0.2">
      <c r="A252" s="19"/>
      <c r="B252" s="97"/>
      <c r="C252" s="102" t="s">
        <v>73</v>
      </c>
      <c r="D252" s="101"/>
      <c r="E252" s="101"/>
      <c r="F252" s="101"/>
    </row>
    <row r="253" spans="1:6" s="14" customFormat="1" ht="47.45" hidden="1" customHeight="1" x14ac:dyDescent="0.25">
      <c r="A253" s="170" t="s">
        <v>80</v>
      </c>
      <c r="B253" s="171"/>
      <c r="C253" s="171"/>
      <c r="D253" s="33">
        <f t="shared" ref="D253:F253" si="68">D254+D258+D262+D266+D270+D274+D278+D282+D285</f>
        <v>0</v>
      </c>
      <c r="E253" s="33">
        <f t="shared" si="68"/>
        <v>0</v>
      </c>
      <c r="F253" s="33">
        <f t="shared" si="68"/>
        <v>0</v>
      </c>
    </row>
    <row r="254" spans="1:6" s="14" customFormat="1" ht="28.15" hidden="1" customHeight="1" x14ac:dyDescent="0.25">
      <c r="A254" s="22"/>
      <c r="B254" s="155" t="s">
        <v>81</v>
      </c>
      <c r="C254" s="171"/>
      <c r="D254" s="33">
        <f t="shared" ref="D254:F254" si="69">D255+D256+D257</f>
        <v>0</v>
      </c>
      <c r="E254" s="33">
        <f t="shared" si="69"/>
        <v>0</v>
      </c>
      <c r="F254" s="33">
        <f t="shared" si="69"/>
        <v>0</v>
      </c>
    </row>
    <row r="255" spans="1:6" s="14" customFormat="1" ht="12.75" hidden="1" x14ac:dyDescent="0.25">
      <c r="A255" s="24"/>
      <c r="B255" s="24"/>
      <c r="C255" s="102" t="s">
        <v>74</v>
      </c>
      <c r="D255" s="73"/>
      <c r="E255" s="73"/>
      <c r="F255" s="73"/>
    </row>
    <row r="256" spans="1:6" s="14" customFormat="1" ht="12.75" hidden="1" x14ac:dyDescent="0.25">
      <c r="A256" s="24"/>
      <c r="B256" s="24"/>
      <c r="C256" s="102" t="s">
        <v>72</v>
      </c>
      <c r="D256" s="73"/>
      <c r="E256" s="73"/>
      <c r="F256" s="73"/>
    </row>
    <row r="257" spans="1:6" s="14" customFormat="1" ht="12.75" hidden="1" x14ac:dyDescent="0.25">
      <c r="A257" s="24"/>
      <c r="B257" s="24"/>
      <c r="C257" s="102" t="s">
        <v>75</v>
      </c>
      <c r="D257" s="73"/>
      <c r="E257" s="73"/>
      <c r="F257" s="73"/>
    </row>
    <row r="258" spans="1:6" s="14" customFormat="1" ht="31.9" hidden="1" customHeight="1" x14ac:dyDescent="0.25">
      <c r="A258" s="24"/>
      <c r="B258" s="168" t="s">
        <v>82</v>
      </c>
      <c r="C258" s="169"/>
      <c r="D258" s="33">
        <f t="shared" ref="D258:F258" si="70">D259+D260+D261</f>
        <v>0</v>
      </c>
      <c r="E258" s="33">
        <f t="shared" si="70"/>
        <v>0</v>
      </c>
      <c r="F258" s="33">
        <f t="shared" si="70"/>
        <v>0</v>
      </c>
    </row>
    <row r="259" spans="1:6" s="14" customFormat="1" ht="12.75" hidden="1" x14ac:dyDescent="0.25">
      <c r="A259" s="24"/>
      <c r="B259" s="24"/>
      <c r="C259" s="102" t="s">
        <v>74</v>
      </c>
      <c r="D259" s="73"/>
      <c r="E259" s="73"/>
      <c r="F259" s="73"/>
    </row>
    <row r="260" spans="1:6" s="14" customFormat="1" ht="12.75" hidden="1" x14ac:dyDescent="0.25">
      <c r="A260" s="24"/>
      <c r="B260" s="24"/>
      <c r="C260" s="102" t="s">
        <v>72</v>
      </c>
      <c r="D260" s="73"/>
      <c r="E260" s="73"/>
      <c r="F260" s="73"/>
    </row>
    <row r="261" spans="1:6" s="14" customFormat="1" ht="12.75" hidden="1" x14ac:dyDescent="0.25">
      <c r="A261" s="24"/>
      <c r="B261" s="24"/>
      <c r="C261" s="102" t="s">
        <v>75</v>
      </c>
      <c r="D261" s="73"/>
      <c r="E261" s="73"/>
      <c r="F261" s="73"/>
    </row>
    <row r="262" spans="1:6" s="14" customFormat="1" ht="18" hidden="1" customHeight="1" x14ac:dyDescent="0.25">
      <c r="A262" s="24"/>
      <c r="B262" s="168" t="s">
        <v>83</v>
      </c>
      <c r="C262" s="169"/>
      <c r="D262" s="33">
        <f t="shared" ref="D262:F262" si="71">D263+D264+D265</f>
        <v>0</v>
      </c>
      <c r="E262" s="33">
        <f t="shared" si="71"/>
        <v>0</v>
      </c>
      <c r="F262" s="33">
        <f t="shared" si="71"/>
        <v>0</v>
      </c>
    </row>
    <row r="263" spans="1:6" s="14" customFormat="1" ht="12.75" hidden="1" x14ac:dyDescent="0.25">
      <c r="A263" s="24"/>
      <c r="B263" s="24"/>
      <c r="C263" s="102" t="s">
        <v>74</v>
      </c>
      <c r="D263" s="73"/>
      <c r="E263" s="73"/>
      <c r="F263" s="73"/>
    </row>
    <row r="264" spans="1:6" s="14" customFormat="1" ht="12.75" hidden="1" x14ac:dyDescent="0.25">
      <c r="A264" s="24"/>
      <c r="B264" s="24"/>
      <c r="C264" s="102" t="s">
        <v>72</v>
      </c>
      <c r="D264" s="73"/>
      <c r="E264" s="73"/>
      <c r="F264" s="73"/>
    </row>
    <row r="265" spans="1:6" s="14" customFormat="1" ht="12.75" hidden="1" x14ac:dyDescent="0.25">
      <c r="A265" s="24"/>
      <c r="B265" s="24"/>
      <c r="C265" s="102" t="s">
        <v>75</v>
      </c>
      <c r="D265" s="73"/>
      <c r="E265" s="73"/>
      <c r="F265" s="73"/>
    </row>
    <row r="266" spans="1:6" s="14" customFormat="1" ht="27.6" hidden="1" customHeight="1" x14ac:dyDescent="0.25">
      <c r="A266" s="24"/>
      <c r="B266" s="163" t="s">
        <v>84</v>
      </c>
      <c r="C266" s="155"/>
      <c r="D266" s="33">
        <f t="shared" ref="D266:F266" si="72">D267+D268+D269</f>
        <v>0</v>
      </c>
      <c r="E266" s="33">
        <f t="shared" si="72"/>
        <v>0</v>
      </c>
      <c r="F266" s="33">
        <f t="shared" si="72"/>
        <v>0</v>
      </c>
    </row>
    <row r="267" spans="1:6" s="14" customFormat="1" ht="12.75" hidden="1" x14ac:dyDescent="0.25">
      <c r="A267" s="24"/>
      <c r="B267" s="24"/>
      <c r="C267" s="102" t="s">
        <v>74</v>
      </c>
      <c r="D267" s="73"/>
      <c r="E267" s="73"/>
      <c r="F267" s="73"/>
    </row>
    <row r="268" spans="1:6" s="14" customFormat="1" ht="12.75" hidden="1" x14ac:dyDescent="0.25">
      <c r="A268" s="24"/>
      <c r="B268" s="24"/>
      <c r="C268" s="102" t="s">
        <v>72</v>
      </c>
      <c r="D268" s="73"/>
      <c r="E268" s="73"/>
      <c r="F268" s="73"/>
    </row>
    <row r="269" spans="1:6" s="14" customFormat="1" ht="12.75" hidden="1" x14ac:dyDescent="0.25">
      <c r="A269" s="24"/>
      <c r="B269" s="24"/>
      <c r="C269" s="102" t="s">
        <v>75</v>
      </c>
      <c r="D269" s="73"/>
      <c r="E269" s="73"/>
      <c r="F269" s="73"/>
    </row>
    <row r="270" spans="1:6" s="14" customFormat="1" ht="29.45" hidden="1" customHeight="1" x14ac:dyDescent="0.25">
      <c r="A270" s="24"/>
      <c r="B270" s="163" t="s">
        <v>85</v>
      </c>
      <c r="C270" s="155"/>
      <c r="D270" s="33">
        <f t="shared" ref="D270:F270" si="73">D271+D272+D273</f>
        <v>0</v>
      </c>
      <c r="E270" s="33">
        <f t="shared" si="73"/>
        <v>0</v>
      </c>
      <c r="F270" s="33">
        <f t="shared" si="73"/>
        <v>0</v>
      </c>
    </row>
    <row r="271" spans="1:6" s="14" customFormat="1" ht="12.75" hidden="1" x14ac:dyDescent="0.25">
      <c r="A271" s="24"/>
      <c r="B271" s="24"/>
      <c r="C271" s="102" t="s">
        <v>74</v>
      </c>
      <c r="D271" s="73"/>
      <c r="E271" s="73"/>
      <c r="F271" s="73"/>
    </row>
    <row r="272" spans="1:6" s="14" customFormat="1" ht="12.75" hidden="1" x14ac:dyDescent="0.25">
      <c r="A272" s="24"/>
      <c r="B272" s="24"/>
      <c r="C272" s="102" t="s">
        <v>72</v>
      </c>
      <c r="D272" s="73"/>
      <c r="E272" s="73"/>
      <c r="F272" s="73"/>
    </row>
    <row r="273" spans="1:6" s="14" customFormat="1" ht="12.75" hidden="1" x14ac:dyDescent="0.25">
      <c r="A273" s="24"/>
      <c r="B273" s="24"/>
      <c r="C273" s="102" t="s">
        <v>75</v>
      </c>
      <c r="D273" s="73"/>
      <c r="E273" s="73"/>
      <c r="F273" s="73"/>
    </row>
    <row r="274" spans="1:6" s="14" customFormat="1" ht="28.15" hidden="1" customHeight="1" x14ac:dyDescent="0.25">
      <c r="A274" s="24"/>
      <c r="B274" s="163" t="s">
        <v>86</v>
      </c>
      <c r="C274" s="155"/>
      <c r="D274" s="33">
        <f t="shared" ref="D274:F274" si="74">D275+D276+D277</f>
        <v>0</v>
      </c>
      <c r="E274" s="33">
        <f t="shared" si="74"/>
        <v>0</v>
      </c>
      <c r="F274" s="33">
        <f t="shared" si="74"/>
        <v>0</v>
      </c>
    </row>
    <row r="275" spans="1:6" s="14" customFormat="1" ht="12.75" hidden="1" x14ac:dyDescent="0.25">
      <c r="A275" s="24"/>
      <c r="B275" s="24"/>
      <c r="C275" s="102" t="s">
        <v>74</v>
      </c>
      <c r="D275" s="73"/>
      <c r="E275" s="73"/>
      <c r="F275" s="73"/>
    </row>
    <row r="276" spans="1:6" s="14" customFormat="1" ht="12.75" hidden="1" x14ac:dyDescent="0.25">
      <c r="A276" s="24"/>
      <c r="B276" s="24"/>
      <c r="C276" s="102" t="s">
        <v>72</v>
      </c>
      <c r="D276" s="73"/>
      <c r="E276" s="73"/>
      <c r="F276" s="73"/>
    </row>
    <row r="277" spans="1:6" s="14" customFormat="1" ht="12.75" hidden="1" x14ac:dyDescent="0.25">
      <c r="A277" s="24"/>
      <c r="B277" s="24"/>
      <c r="C277" s="102" t="s">
        <v>75</v>
      </c>
      <c r="D277" s="73"/>
      <c r="E277" s="73"/>
      <c r="F277" s="73"/>
    </row>
    <row r="278" spans="1:6" s="14" customFormat="1" ht="28.15" hidden="1" customHeight="1" x14ac:dyDescent="0.25">
      <c r="A278" s="24"/>
      <c r="B278" s="163" t="s">
        <v>87</v>
      </c>
      <c r="C278" s="155"/>
      <c r="D278" s="33">
        <f t="shared" ref="D278:F278" si="75">D279+D280+D281</f>
        <v>0</v>
      </c>
      <c r="E278" s="33">
        <f t="shared" si="75"/>
        <v>0</v>
      </c>
      <c r="F278" s="33">
        <f t="shared" si="75"/>
        <v>0</v>
      </c>
    </row>
    <row r="279" spans="1:6" s="14" customFormat="1" ht="12.75" hidden="1" x14ac:dyDescent="0.25">
      <c r="A279" s="24"/>
      <c r="B279" s="24"/>
      <c r="C279" s="102" t="s">
        <v>74</v>
      </c>
      <c r="D279" s="73"/>
      <c r="E279" s="73"/>
      <c r="F279" s="73"/>
    </row>
    <row r="280" spans="1:6" s="14" customFormat="1" ht="12.75" hidden="1" x14ac:dyDescent="0.25">
      <c r="A280" s="24"/>
      <c r="B280" s="24"/>
      <c r="C280" s="102" t="s">
        <v>72</v>
      </c>
      <c r="D280" s="73"/>
      <c r="E280" s="73"/>
      <c r="F280" s="73"/>
    </row>
    <row r="281" spans="1:6" s="14" customFormat="1" ht="12.75" hidden="1" x14ac:dyDescent="0.25">
      <c r="A281" s="24"/>
      <c r="B281" s="24"/>
      <c r="C281" s="102" t="s">
        <v>75</v>
      </c>
      <c r="D281" s="73"/>
      <c r="E281" s="73"/>
      <c r="F281" s="73"/>
    </row>
    <row r="282" spans="1:6" s="14" customFormat="1" ht="25.15" hidden="1" customHeight="1" x14ac:dyDescent="0.25">
      <c r="A282" s="24"/>
      <c r="B282" s="163" t="s">
        <v>88</v>
      </c>
      <c r="C282" s="155"/>
      <c r="D282" s="33">
        <f t="shared" ref="D282:F282" si="76">D283+D284</f>
        <v>0</v>
      </c>
      <c r="E282" s="33">
        <f t="shared" si="76"/>
        <v>0</v>
      </c>
      <c r="F282" s="33">
        <f t="shared" si="76"/>
        <v>0</v>
      </c>
    </row>
    <row r="283" spans="1:6" s="14" customFormat="1" ht="12.75" hidden="1" x14ac:dyDescent="0.25">
      <c r="A283" s="24"/>
      <c r="B283" s="24"/>
      <c r="C283" s="102" t="s">
        <v>74</v>
      </c>
      <c r="D283" s="73"/>
      <c r="E283" s="73"/>
      <c r="F283" s="73"/>
    </row>
    <row r="284" spans="1:6" s="14" customFormat="1" ht="12.75" hidden="1" x14ac:dyDescent="0.25">
      <c r="A284" s="24"/>
      <c r="B284" s="24"/>
      <c r="C284" s="102" t="s">
        <v>72</v>
      </c>
      <c r="D284" s="73"/>
      <c r="E284" s="73"/>
      <c r="F284" s="73"/>
    </row>
    <row r="285" spans="1:6" s="14" customFormat="1" ht="27" hidden="1" customHeight="1" x14ac:dyDescent="0.25">
      <c r="A285" s="24"/>
      <c r="B285" s="163" t="s">
        <v>89</v>
      </c>
      <c r="C285" s="155"/>
      <c r="D285" s="33">
        <f t="shared" ref="D285:F285" si="77">D286+D287+D288</f>
        <v>0</v>
      </c>
      <c r="E285" s="33">
        <f t="shared" si="77"/>
        <v>0</v>
      </c>
      <c r="F285" s="33">
        <f t="shared" si="77"/>
        <v>0</v>
      </c>
    </row>
    <row r="286" spans="1:6" s="14" customFormat="1" ht="12.75" hidden="1" x14ac:dyDescent="0.25">
      <c r="A286" s="24"/>
      <c r="B286" s="24"/>
      <c r="C286" s="102" t="s">
        <v>74</v>
      </c>
      <c r="D286" s="73"/>
      <c r="E286" s="73"/>
      <c r="F286" s="73"/>
    </row>
    <row r="287" spans="1:6" s="14" customFormat="1" ht="12.75" hidden="1" x14ac:dyDescent="0.25">
      <c r="A287" s="24"/>
      <c r="B287" s="24"/>
      <c r="C287" s="102" t="s">
        <v>72</v>
      </c>
      <c r="D287" s="73"/>
      <c r="E287" s="73"/>
      <c r="F287" s="73"/>
    </row>
    <row r="288" spans="1:6" s="14" customFormat="1" ht="12.75" hidden="1" x14ac:dyDescent="0.25">
      <c r="A288" s="24"/>
      <c r="B288" s="24"/>
      <c r="C288" s="102" t="s">
        <v>75</v>
      </c>
      <c r="D288" s="73"/>
      <c r="E288" s="73"/>
      <c r="F288" s="73"/>
    </row>
    <row r="289" spans="1:6" s="25" customFormat="1" ht="18" hidden="1" x14ac:dyDescent="0.25">
      <c r="A289" s="190" t="s">
        <v>174</v>
      </c>
      <c r="B289" s="191"/>
      <c r="C289" s="191"/>
      <c r="D289" s="53">
        <f>D290+D294</f>
        <v>0</v>
      </c>
      <c r="E289" s="53">
        <f>E290+E294</f>
        <v>0</v>
      </c>
      <c r="F289" s="53">
        <f>F290+F294</f>
        <v>0</v>
      </c>
    </row>
    <row r="290" spans="1:6" s="44" customFormat="1" ht="18" hidden="1" x14ac:dyDescent="0.2">
      <c r="A290" s="153" t="s">
        <v>141</v>
      </c>
      <c r="B290" s="204"/>
      <c r="C290" s="204"/>
      <c r="D290" s="54">
        <f t="shared" ref="D290:F292" si="78">D291</f>
        <v>0</v>
      </c>
      <c r="E290" s="54">
        <f t="shared" si="78"/>
        <v>0</v>
      </c>
      <c r="F290" s="54">
        <f t="shared" si="78"/>
        <v>0</v>
      </c>
    </row>
    <row r="291" spans="1:6" s="14" customFormat="1" ht="12.75" hidden="1" x14ac:dyDescent="0.25">
      <c r="A291" s="173" t="s">
        <v>172</v>
      </c>
      <c r="B291" s="173"/>
      <c r="C291" s="173"/>
      <c r="D291" s="72">
        <f t="shared" si="78"/>
        <v>0</v>
      </c>
      <c r="E291" s="72">
        <f t="shared" si="78"/>
        <v>0</v>
      </c>
      <c r="F291" s="72">
        <f t="shared" si="78"/>
        <v>0</v>
      </c>
    </row>
    <row r="292" spans="1:6" s="14" customFormat="1" ht="12.75" hidden="1" x14ac:dyDescent="0.25">
      <c r="A292" s="173" t="s">
        <v>145</v>
      </c>
      <c r="B292" s="173"/>
      <c r="C292" s="173"/>
      <c r="D292" s="73"/>
      <c r="E292" s="73"/>
      <c r="F292" s="73">
        <f t="shared" si="78"/>
        <v>0</v>
      </c>
    </row>
    <row r="293" spans="1:6" s="14" customFormat="1" ht="12.75" hidden="1" x14ac:dyDescent="0.2">
      <c r="A293" s="12"/>
      <c r="B293" s="51" t="s">
        <v>173</v>
      </c>
      <c r="C293" s="89"/>
      <c r="D293" s="73"/>
      <c r="E293" s="73"/>
      <c r="F293" s="73">
        <f>E293-D293</f>
        <v>0</v>
      </c>
    </row>
    <row r="294" spans="1:6" s="14" customFormat="1" ht="15.75" hidden="1" x14ac:dyDescent="0.25">
      <c r="A294" s="153" t="s">
        <v>148</v>
      </c>
      <c r="B294" s="152"/>
      <c r="C294" s="152"/>
      <c r="D294" s="54">
        <v>0</v>
      </c>
      <c r="E294" s="54">
        <v>0</v>
      </c>
      <c r="F294" s="54">
        <v>0</v>
      </c>
    </row>
    <row r="295" spans="1:6" s="8" customFormat="1" ht="28.5" customHeight="1" x14ac:dyDescent="0.2">
      <c r="A295" s="164" t="s">
        <v>123</v>
      </c>
      <c r="B295" s="165"/>
      <c r="C295" s="165"/>
      <c r="D295" s="165"/>
      <c r="E295" s="165"/>
      <c r="F295" s="165"/>
    </row>
    <row r="296" spans="1:6" s="8" customFormat="1" ht="15.75" customHeight="1" x14ac:dyDescent="0.2">
      <c r="A296" s="201" t="s">
        <v>142</v>
      </c>
      <c r="B296" s="202"/>
      <c r="C296" s="203"/>
      <c r="D296" s="121">
        <f>D297+D486+D552</f>
        <v>40356768</v>
      </c>
      <c r="E296" s="121">
        <f t="shared" ref="E296:F296" si="79">E297+E486+E552</f>
        <v>28570000</v>
      </c>
      <c r="F296" s="121">
        <f t="shared" si="79"/>
        <v>-11786768</v>
      </c>
    </row>
    <row r="297" spans="1:6" s="8" customFormat="1" ht="18" x14ac:dyDescent="0.2">
      <c r="A297" s="179" t="s">
        <v>153</v>
      </c>
      <c r="B297" s="180"/>
      <c r="C297" s="181"/>
      <c r="D297" s="122">
        <f>D298+D354</f>
        <v>21186768</v>
      </c>
      <c r="E297" s="122">
        <f>E298+E354</f>
        <v>11420000</v>
      </c>
      <c r="F297" s="122">
        <f>F298+F354</f>
        <v>-9766768</v>
      </c>
    </row>
    <row r="298" spans="1:6" s="25" customFormat="1" ht="18" customHeight="1" x14ac:dyDescent="0.25">
      <c r="A298" s="182" t="s">
        <v>149</v>
      </c>
      <c r="B298" s="183"/>
      <c r="C298" s="184"/>
      <c r="D298" s="54">
        <f>D310+D339+D346+D335</f>
        <v>21106768</v>
      </c>
      <c r="E298" s="54">
        <f>E310+E339+E346+E335</f>
        <v>11404800</v>
      </c>
      <c r="F298" s="54">
        <f>F310+F339+F346+F335</f>
        <v>-9701968</v>
      </c>
    </row>
    <row r="299" spans="1:6" s="8" customFormat="1" ht="18.600000000000001" hidden="1" customHeight="1" x14ac:dyDescent="0.2">
      <c r="A299" s="55" t="s">
        <v>5</v>
      </c>
      <c r="B299" s="56"/>
      <c r="C299" s="76"/>
      <c r="D299" s="57">
        <f t="shared" ref="D299:F299" si="80">D300+D308</f>
        <v>0</v>
      </c>
      <c r="E299" s="57">
        <f t="shared" si="80"/>
        <v>0</v>
      </c>
      <c r="F299" s="57">
        <f t="shared" si="80"/>
        <v>0</v>
      </c>
    </row>
    <row r="300" spans="1:6" s="8" customFormat="1" ht="18.600000000000001" hidden="1" customHeight="1" x14ac:dyDescent="0.2">
      <c r="A300" s="55" t="s">
        <v>6</v>
      </c>
      <c r="B300" s="77"/>
      <c r="C300" s="76"/>
      <c r="D300" s="57">
        <f t="shared" ref="D300:F300" si="81">D301+D303+D306+D307</f>
        <v>0</v>
      </c>
      <c r="E300" s="57">
        <f t="shared" si="81"/>
        <v>0</v>
      </c>
      <c r="F300" s="57">
        <f t="shared" si="81"/>
        <v>0</v>
      </c>
    </row>
    <row r="301" spans="1:6" s="8" customFormat="1" ht="16.899999999999999" hidden="1" customHeight="1" x14ac:dyDescent="0.2">
      <c r="A301" s="58"/>
      <c r="B301" s="56" t="s">
        <v>7</v>
      </c>
      <c r="C301" s="77"/>
      <c r="D301" s="57">
        <f t="shared" ref="D301:F301" si="82">D302</f>
        <v>0</v>
      </c>
      <c r="E301" s="57">
        <f t="shared" si="82"/>
        <v>0</v>
      </c>
      <c r="F301" s="57">
        <f t="shared" si="82"/>
        <v>0</v>
      </c>
    </row>
    <row r="302" spans="1:6" s="14" customFormat="1" ht="18" hidden="1" customHeight="1" x14ac:dyDescent="0.2">
      <c r="A302" s="62"/>
      <c r="B302" s="78"/>
      <c r="C302" s="79" t="s">
        <v>8</v>
      </c>
      <c r="D302" s="80"/>
      <c r="E302" s="80"/>
      <c r="F302" s="80"/>
    </row>
    <row r="303" spans="1:6" s="8" customFormat="1" ht="13.9" hidden="1" customHeight="1" x14ac:dyDescent="0.2">
      <c r="A303" s="58"/>
      <c r="B303" s="56" t="s">
        <v>9</v>
      </c>
      <c r="C303" s="77"/>
      <c r="D303" s="65">
        <f t="shared" ref="D303:F303" si="83">D304+D305</f>
        <v>0</v>
      </c>
      <c r="E303" s="65">
        <f t="shared" si="83"/>
        <v>0</v>
      </c>
      <c r="F303" s="65">
        <f t="shared" si="83"/>
        <v>0</v>
      </c>
    </row>
    <row r="304" spans="1:6" s="8" customFormat="1" ht="19.149999999999999" hidden="1" customHeight="1" x14ac:dyDescent="0.2">
      <c r="A304" s="58"/>
      <c r="B304" s="56"/>
      <c r="C304" s="77" t="s">
        <v>10</v>
      </c>
      <c r="D304" s="80"/>
      <c r="E304" s="80"/>
      <c r="F304" s="80"/>
    </row>
    <row r="305" spans="1:6" s="16" customFormat="1" ht="26.25" hidden="1" customHeight="1" x14ac:dyDescent="0.25">
      <c r="A305" s="66"/>
      <c r="B305" s="78"/>
      <c r="C305" s="81" t="s">
        <v>11</v>
      </c>
      <c r="D305" s="73"/>
      <c r="E305" s="73"/>
      <c r="F305" s="73"/>
    </row>
    <row r="306" spans="1:6" s="8" customFormat="1" ht="15.6" hidden="1" customHeight="1" x14ac:dyDescent="0.2">
      <c r="A306" s="55"/>
      <c r="B306" s="56" t="s">
        <v>12</v>
      </c>
      <c r="C306" s="77"/>
      <c r="D306" s="80"/>
      <c r="E306" s="80"/>
      <c r="F306" s="80"/>
    </row>
    <row r="307" spans="1:6" s="8" customFormat="1" ht="15.6" hidden="1" customHeight="1" x14ac:dyDescent="0.2">
      <c r="A307" s="55"/>
      <c r="B307" s="56" t="s">
        <v>13</v>
      </c>
      <c r="C307" s="77"/>
      <c r="D307" s="80"/>
      <c r="E307" s="80"/>
      <c r="F307" s="80"/>
    </row>
    <row r="308" spans="1:6" s="8" customFormat="1" ht="18.600000000000001" hidden="1" customHeight="1" x14ac:dyDescent="0.2">
      <c r="A308" s="55" t="s">
        <v>14</v>
      </c>
      <c r="B308" s="56"/>
      <c r="C308" s="77"/>
      <c r="D308" s="57">
        <f t="shared" ref="D308:F308" si="84">D309</f>
        <v>0</v>
      </c>
      <c r="E308" s="57">
        <f t="shared" si="84"/>
        <v>0</v>
      </c>
      <c r="F308" s="57">
        <f t="shared" si="84"/>
        <v>0</v>
      </c>
    </row>
    <row r="309" spans="1:6" s="8" customFormat="1" ht="14.25" hidden="1" customHeight="1" x14ac:dyDescent="0.2">
      <c r="A309" s="55"/>
      <c r="B309" s="56" t="s">
        <v>15</v>
      </c>
      <c r="C309" s="77"/>
      <c r="D309" s="80"/>
      <c r="E309" s="80"/>
      <c r="F309" s="80"/>
    </row>
    <row r="310" spans="1:6" s="8" customFormat="1" ht="14.25" customHeight="1" x14ac:dyDescent="0.2">
      <c r="A310" s="192" t="s">
        <v>150</v>
      </c>
      <c r="B310" s="193"/>
      <c r="C310" s="194"/>
      <c r="D310" s="57">
        <f t="shared" ref="D310:F310" si="85">D311</f>
        <v>1800000</v>
      </c>
      <c r="E310" s="57">
        <f t="shared" si="85"/>
        <v>1420000</v>
      </c>
      <c r="F310" s="57">
        <f t="shared" si="85"/>
        <v>-380000</v>
      </c>
    </row>
    <row r="311" spans="1:6" s="8" customFormat="1" ht="14.25" customHeight="1" x14ac:dyDescent="0.2">
      <c r="A311" s="192" t="s">
        <v>145</v>
      </c>
      <c r="B311" s="193"/>
      <c r="C311" s="194"/>
      <c r="D311" s="57">
        <f t="shared" ref="D311:F311" si="86">SUM(D312:D325)</f>
        <v>1800000</v>
      </c>
      <c r="E311" s="57">
        <f t="shared" si="86"/>
        <v>1420000</v>
      </c>
      <c r="F311" s="57">
        <f t="shared" si="86"/>
        <v>-380000</v>
      </c>
    </row>
    <row r="312" spans="1:6" s="8" customFormat="1" ht="18.600000000000001" hidden="1" customHeight="1" x14ac:dyDescent="0.2">
      <c r="A312" s="58"/>
      <c r="B312" s="56" t="s">
        <v>16</v>
      </c>
      <c r="C312" s="77"/>
      <c r="D312" s="80"/>
      <c r="E312" s="80"/>
      <c r="F312" s="80"/>
    </row>
    <row r="313" spans="1:6" s="8" customFormat="1" ht="18.600000000000001" hidden="1" customHeight="1" x14ac:dyDescent="0.2">
      <c r="A313" s="58"/>
      <c r="B313" s="56" t="s">
        <v>17</v>
      </c>
      <c r="C313" s="77"/>
      <c r="D313" s="80"/>
      <c r="E313" s="80"/>
      <c r="F313" s="80"/>
    </row>
    <row r="314" spans="1:6" s="8" customFormat="1" ht="18" hidden="1" customHeight="1" x14ac:dyDescent="0.2">
      <c r="A314" s="58"/>
      <c r="B314" s="195" t="s">
        <v>18</v>
      </c>
      <c r="C314" s="196"/>
      <c r="D314" s="80"/>
      <c r="E314" s="80"/>
      <c r="F314" s="80"/>
    </row>
    <row r="315" spans="1:6" s="8" customFormat="1" ht="18.600000000000001" hidden="1" customHeight="1" x14ac:dyDescent="0.2">
      <c r="A315" s="58"/>
      <c r="B315" s="56" t="s">
        <v>19</v>
      </c>
      <c r="C315" s="77"/>
      <c r="D315" s="73"/>
      <c r="E315" s="73"/>
      <c r="F315" s="73"/>
    </row>
    <row r="316" spans="1:6" s="8" customFormat="1" ht="18.600000000000001" hidden="1" customHeight="1" x14ac:dyDescent="0.2">
      <c r="A316" s="59"/>
      <c r="B316" s="56" t="s">
        <v>20</v>
      </c>
      <c r="C316" s="77"/>
      <c r="D316" s="80"/>
      <c r="E316" s="80"/>
      <c r="F316" s="80"/>
    </row>
    <row r="317" spans="1:6" s="8" customFormat="1" ht="32.25" hidden="1" customHeight="1" x14ac:dyDescent="0.2">
      <c r="A317" s="60"/>
      <c r="B317" s="197" t="s">
        <v>21</v>
      </c>
      <c r="C317" s="198"/>
      <c r="D317" s="80"/>
      <c r="E317" s="80"/>
      <c r="F317" s="80"/>
    </row>
    <row r="318" spans="1:6" s="8" customFormat="1" ht="27.6" hidden="1" customHeight="1" x14ac:dyDescent="0.2">
      <c r="A318" s="60"/>
      <c r="B318" s="199" t="s">
        <v>22</v>
      </c>
      <c r="C318" s="200"/>
      <c r="D318" s="80"/>
      <c r="E318" s="80"/>
      <c r="F318" s="80"/>
    </row>
    <row r="319" spans="1:6" s="8" customFormat="1" ht="26.45" customHeight="1" x14ac:dyDescent="0.2">
      <c r="A319" s="60"/>
      <c r="B319" s="152" t="s">
        <v>23</v>
      </c>
      <c r="C319" s="152"/>
      <c r="D319" s="80">
        <v>1200000</v>
      </c>
      <c r="E319" s="80">
        <v>1120000</v>
      </c>
      <c r="F319" s="80">
        <f>E319-D319</f>
        <v>-80000</v>
      </c>
    </row>
    <row r="320" spans="1:6" s="8" customFormat="1" ht="18.600000000000001" hidden="1" customHeight="1" x14ac:dyDescent="0.2">
      <c r="A320" s="60"/>
      <c r="B320" s="162" t="s">
        <v>24</v>
      </c>
      <c r="C320" s="162"/>
      <c r="D320" s="80"/>
      <c r="E320" s="80"/>
      <c r="F320" s="80"/>
    </row>
    <row r="321" spans="1:6" s="8" customFormat="1" ht="27.6" hidden="1" customHeight="1" x14ac:dyDescent="0.2">
      <c r="A321" s="60"/>
      <c r="B321" s="152" t="s">
        <v>25</v>
      </c>
      <c r="C321" s="152"/>
      <c r="D321" s="80"/>
      <c r="E321" s="80"/>
      <c r="F321" s="80"/>
    </row>
    <row r="322" spans="1:6" s="8" customFormat="1" ht="30" hidden="1" customHeight="1" x14ac:dyDescent="0.2">
      <c r="A322" s="60"/>
      <c r="B322" s="151" t="s">
        <v>26</v>
      </c>
      <c r="C322" s="151"/>
      <c r="D322" s="80"/>
      <c r="E322" s="80"/>
      <c r="F322" s="80"/>
    </row>
    <row r="323" spans="1:6" s="8" customFormat="1" ht="28.15" hidden="1" customHeight="1" x14ac:dyDescent="0.2">
      <c r="A323" s="60"/>
      <c r="B323" s="151" t="s">
        <v>27</v>
      </c>
      <c r="C323" s="151"/>
      <c r="D323" s="80"/>
      <c r="E323" s="80"/>
      <c r="F323" s="80"/>
    </row>
    <row r="324" spans="1:6" s="8" customFormat="1" ht="18.600000000000001" hidden="1" customHeight="1" x14ac:dyDescent="0.2">
      <c r="A324" s="60"/>
      <c r="B324" s="56" t="s">
        <v>28</v>
      </c>
      <c r="C324" s="77"/>
      <c r="D324" s="80"/>
      <c r="E324" s="80"/>
      <c r="F324" s="80"/>
    </row>
    <row r="325" spans="1:6" s="8" customFormat="1" x14ac:dyDescent="0.2">
      <c r="A325" s="59"/>
      <c r="B325" s="56" t="s">
        <v>29</v>
      </c>
      <c r="C325" s="77"/>
      <c r="D325" s="80">
        <v>600000</v>
      </c>
      <c r="E325" s="80">
        <v>300000</v>
      </c>
      <c r="F325" s="80">
        <f>E325-D325</f>
        <v>-300000</v>
      </c>
    </row>
    <row r="326" spans="1:6" s="8" customFormat="1" ht="15" hidden="1" customHeight="1" x14ac:dyDescent="0.2">
      <c r="A326" s="58" t="s">
        <v>30</v>
      </c>
      <c r="B326" s="77"/>
      <c r="C326" s="61"/>
      <c r="D326" s="57"/>
      <c r="E326" s="57"/>
      <c r="F326" s="57"/>
    </row>
    <row r="327" spans="1:6" s="8" customFormat="1" ht="14.45" hidden="1" customHeight="1" x14ac:dyDescent="0.2">
      <c r="A327" s="59"/>
      <c r="B327" s="56" t="s">
        <v>31</v>
      </c>
      <c r="C327" s="77"/>
      <c r="D327" s="73"/>
      <c r="E327" s="73"/>
      <c r="F327" s="73"/>
    </row>
    <row r="328" spans="1:6" s="8" customFormat="1" ht="18.600000000000001" hidden="1" customHeight="1" x14ac:dyDescent="0.2">
      <c r="A328" s="58" t="s">
        <v>32</v>
      </c>
      <c r="B328" s="77"/>
      <c r="C328" s="56"/>
      <c r="D328" s="57"/>
      <c r="E328" s="57"/>
      <c r="F328" s="57"/>
    </row>
    <row r="329" spans="1:6" s="8" customFormat="1" ht="16.5" hidden="1" customHeight="1" x14ac:dyDescent="0.2">
      <c r="A329" s="58"/>
      <c r="B329" s="56" t="s">
        <v>33</v>
      </c>
      <c r="C329" s="77"/>
      <c r="D329" s="73"/>
      <c r="E329" s="73"/>
      <c r="F329" s="73"/>
    </row>
    <row r="330" spans="1:6" s="8" customFormat="1" ht="12.6" hidden="1" customHeight="1" x14ac:dyDescent="0.2">
      <c r="A330" s="58" t="s">
        <v>90</v>
      </c>
      <c r="B330" s="77"/>
      <c r="C330" s="56"/>
      <c r="D330" s="57"/>
      <c r="E330" s="57"/>
      <c r="F330" s="57"/>
    </row>
    <row r="331" spans="1:6" s="8" customFormat="1" hidden="1" x14ac:dyDescent="0.2">
      <c r="A331" s="58"/>
      <c r="B331" s="77" t="s">
        <v>34</v>
      </c>
      <c r="C331" s="56"/>
      <c r="D331" s="73"/>
      <c r="E331" s="73"/>
      <c r="F331" s="73"/>
    </row>
    <row r="332" spans="1:6" s="14" customFormat="1" ht="12.75" hidden="1" x14ac:dyDescent="0.25">
      <c r="A332" s="62"/>
      <c r="B332" s="159" t="s">
        <v>91</v>
      </c>
      <c r="C332" s="152"/>
      <c r="D332" s="57"/>
      <c r="E332" s="57"/>
      <c r="F332" s="57"/>
    </row>
    <row r="333" spans="1:6" s="14" customFormat="1" ht="33" hidden="1" customHeight="1" x14ac:dyDescent="0.25">
      <c r="A333" s="62"/>
      <c r="B333" s="82"/>
      <c r="C333" s="82" t="s">
        <v>36</v>
      </c>
      <c r="D333" s="73"/>
      <c r="E333" s="73"/>
      <c r="F333" s="73"/>
    </row>
    <row r="334" spans="1:6" s="8" customFormat="1" ht="15" hidden="1" customHeight="1" x14ac:dyDescent="0.2">
      <c r="A334" s="58"/>
      <c r="B334" s="56" t="s">
        <v>37</v>
      </c>
      <c r="C334" s="77"/>
      <c r="D334" s="80"/>
      <c r="E334" s="80"/>
      <c r="F334" s="80"/>
    </row>
    <row r="335" spans="1:6" s="8" customFormat="1" ht="27" customHeight="1" x14ac:dyDescent="0.2">
      <c r="A335" s="157" t="s">
        <v>92</v>
      </c>
      <c r="B335" s="157"/>
      <c r="C335" s="157"/>
      <c r="D335" s="57">
        <f t="shared" ref="D335:F335" si="87">D337+D338+D336</f>
        <v>-25000</v>
      </c>
      <c r="E335" s="57">
        <f t="shared" si="87"/>
        <v>-15200</v>
      </c>
      <c r="F335" s="57">
        <f t="shared" si="87"/>
        <v>9800</v>
      </c>
    </row>
    <row r="336" spans="1:6" s="8" customFormat="1" ht="18.600000000000001" hidden="1" customHeight="1" x14ac:dyDescent="0.2">
      <c r="A336" s="55"/>
      <c r="B336" s="56" t="s">
        <v>38</v>
      </c>
      <c r="C336" s="77"/>
      <c r="D336" s="73"/>
      <c r="E336" s="73"/>
      <c r="F336" s="73"/>
    </row>
    <row r="337" spans="1:6" s="8" customFormat="1" ht="25.5" customHeight="1" x14ac:dyDescent="0.2">
      <c r="A337" s="55"/>
      <c r="B337" s="151" t="s">
        <v>93</v>
      </c>
      <c r="C337" s="151"/>
      <c r="D337" s="80">
        <v>-25000</v>
      </c>
      <c r="E337" s="80">
        <v>-15200</v>
      </c>
      <c r="F337" s="80">
        <f>E337-D337</f>
        <v>9800</v>
      </c>
    </row>
    <row r="338" spans="1:6" s="8" customFormat="1" ht="18.600000000000001" hidden="1" customHeight="1" x14ac:dyDescent="0.2">
      <c r="A338" s="55"/>
      <c r="B338" s="56" t="s">
        <v>40</v>
      </c>
      <c r="C338" s="77"/>
      <c r="D338" s="80"/>
      <c r="E338" s="80"/>
      <c r="F338" s="80"/>
    </row>
    <row r="339" spans="1:6" s="14" customFormat="1" ht="13.9" hidden="1" customHeight="1" x14ac:dyDescent="0.25">
      <c r="A339" s="62" t="s">
        <v>45</v>
      </c>
      <c r="B339" s="83"/>
      <c r="C339" s="63"/>
      <c r="D339" s="64"/>
      <c r="E339" s="64"/>
      <c r="F339" s="64"/>
    </row>
    <row r="340" spans="1:6" s="16" customFormat="1" ht="22.15" hidden="1" customHeight="1" x14ac:dyDescent="0.25">
      <c r="A340" s="160" t="s">
        <v>94</v>
      </c>
      <c r="B340" s="160"/>
      <c r="C340" s="160"/>
      <c r="D340" s="64"/>
      <c r="E340" s="64"/>
      <c r="F340" s="64"/>
    </row>
    <row r="341" spans="1:6" s="16" customFormat="1" ht="30.75" hidden="1" customHeight="1" x14ac:dyDescent="0.25">
      <c r="A341" s="74"/>
      <c r="B341" s="156" t="s">
        <v>95</v>
      </c>
      <c r="C341" s="156"/>
      <c r="D341" s="64"/>
      <c r="E341" s="64"/>
      <c r="F341" s="64"/>
    </row>
    <row r="342" spans="1:6" s="16" customFormat="1" ht="30.75" hidden="1" customHeight="1" x14ac:dyDescent="0.2">
      <c r="A342" s="74"/>
      <c r="B342" s="84"/>
      <c r="C342" s="85" t="s">
        <v>46</v>
      </c>
      <c r="D342" s="80"/>
      <c r="E342" s="80"/>
      <c r="F342" s="80"/>
    </row>
    <row r="343" spans="1:6" s="14" customFormat="1" ht="18" hidden="1" customHeight="1" x14ac:dyDescent="0.25">
      <c r="A343" s="62" t="s">
        <v>49</v>
      </c>
      <c r="B343" s="85"/>
      <c r="C343" s="85"/>
      <c r="D343" s="57"/>
      <c r="E343" s="57"/>
      <c r="F343" s="57"/>
    </row>
    <row r="344" spans="1:6" s="16" customFormat="1" ht="29.25" hidden="1" customHeight="1" x14ac:dyDescent="0.25">
      <c r="A344" s="62"/>
      <c r="B344" s="152" t="s">
        <v>50</v>
      </c>
      <c r="C344" s="152"/>
      <c r="D344" s="73"/>
      <c r="E344" s="73"/>
      <c r="F344" s="73"/>
    </row>
    <row r="345" spans="1:6" s="16" customFormat="1" ht="23.45" hidden="1" customHeight="1" x14ac:dyDescent="0.2">
      <c r="A345" s="62"/>
      <c r="B345" s="152" t="s">
        <v>51</v>
      </c>
      <c r="C345" s="152"/>
      <c r="D345" s="80"/>
      <c r="E345" s="80"/>
      <c r="F345" s="80"/>
    </row>
    <row r="346" spans="1:6" s="8" customFormat="1" ht="15.6" customHeight="1" x14ac:dyDescent="0.2">
      <c r="A346" s="55" t="s">
        <v>151</v>
      </c>
      <c r="B346" s="56"/>
      <c r="C346" s="56"/>
      <c r="D346" s="64">
        <f t="shared" ref="D346:F346" si="88">D350</f>
        <v>19331768</v>
      </c>
      <c r="E346" s="64">
        <f t="shared" si="88"/>
        <v>10000000</v>
      </c>
      <c r="F346" s="64">
        <f t="shared" si="88"/>
        <v>-9331768</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0"/>
      <c r="E348" s="80"/>
      <c r="F348" s="80"/>
    </row>
    <row r="349" spans="1:6" s="8" customFormat="1" ht="45.6" hidden="1" customHeight="1" x14ac:dyDescent="0.2">
      <c r="A349" s="55"/>
      <c r="B349" s="158" t="s">
        <v>97</v>
      </c>
      <c r="C349" s="158"/>
      <c r="D349" s="73"/>
      <c r="E349" s="73"/>
      <c r="F349" s="73"/>
    </row>
    <row r="350" spans="1:6" s="8" customFormat="1" x14ac:dyDescent="0.2">
      <c r="A350" s="55"/>
      <c r="B350" s="56" t="s">
        <v>58</v>
      </c>
      <c r="C350" s="77"/>
      <c r="D350" s="80">
        <v>19331768</v>
      </c>
      <c r="E350" s="80">
        <v>10000000</v>
      </c>
      <c r="F350" s="80">
        <f>E350-D350</f>
        <v>-9331768</v>
      </c>
    </row>
    <row r="351" spans="1:6" s="8" customFormat="1" ht="39" hidden="1" customHeight="1" x14ac:dyDescent="0.2">
      <c r="A351" s="55"/>
      <c r="B351" s="151" t="s">
        <v>59</v>
      </c>
      <c r="C351" s="151"/>
      <c r="D351" s="73"/>
      <c r="E351" s="73"/>
      <c r="F351" s="73"/>
    </row>
    <row r="352" spans="1:6" s="8" customFormat="1" ht="18" hidden="1" customHeight="1" x14ac:dyDescent="0.2">
      <c r="A352" s="55"/>
      <c r="B352" s="151" t="s">
        <v>61</v>
      </c>
      <c r="C352" s="151"/>
      <c r="D352" s="80"/>
      <c r="E352" s="80"/>
      <c r="F352" s="80"/>
    </row>
    <row r="353" spans="1:6" s="8" customFormat="1" ht="30.6" hidden="1" customHeight="1" x14ac:dyDescent="0.2">
      <c r="A353" s="55"/>
      <c r="B353" s="152" t="s">
        <v>71</v>
      </c>
      <c r="C353" s="152"/>
      <c r="D353" s="73"/>
      <c r="E353" s="73"/>
      <c r="F353" s="73"/>
    </row>
    <row r="354" spans="1:6" s="25" customFormat="1" ht="18" x14ac:dyDescent="0.25">
      <c r="A354" s="153" t="s">
        <v>148</v>
      </c>
      <c r="B354" s="152"/>
      <c r="C354" s="152"/>
      <c r="D354" s="54">
        <f t="shared" ref="D354:F354" si="89">D376+D361</f>
        <v>80000</v>
      </c>
      <c r="E354" s="54">
        <f t="shared" si="89"/>
        <v>15200</v>
      </c>
      <c r="F354" s="54">
        <f t="shared" si="89"/>
        <v>-64800</v>
      </c>
    </row>
    <row r="355" spans="1:6" s="8" customFormat="1" ht="13.9" hidden="1" customHeight="1" x14ac:dyDescent="0.2">
      <c r="A355" s="9" t="s">
        <v>99</v>
      </c>
      <c r="B355" s="86"/>
      <c r="C355" s="87"/>
      <c r="D355" s="32">
        <f t="shared" ref="D355:F356" si="90">D356</f>
        <v>25000</v>
      </c>
      <c r="E355" s="32">
        <f t="shared" si="90"/>
        <v>15200</v>
      </c>
      <c r="F355" s="32">
        <f t="shared" si="90"/>
        <v>-9800</v>
      </c>
    </row>
    <row r="356" spans="1:6" s="8" customFormat="1" ht="14.45" hidden="1" customHeight="1" x14ac:dyDescent="0.2">
      <c r="A356" s="10" t="s">
        <v>100</v>
      </c>
      <c r="B356" s="88"/>
      <c r="C356" s="51"/>
      <c r="D356" s="32">
        <f t="shared" si="90"/>
        <v>25000</v>
      </c>
      <c r="E356" s="32">
        <f t="shared" si="90"/>
        <v>15200</v>
      </c>
      <c r="F356" s="32">
        <f t="shared" si="90"/>
        <v>-9800</v>
      </c>
    </row>
    <row r="357" spans="1:6" s="8" customFormat="1" ht="18.600000000000001" hidden="1" customHeight="1" x14ac:dyDescent="0.2">
      <c r="A357" s="10" t="s">
        <v>101</v>
      </c>
      <c r="B357" s="51"/>
      <c r="C357" s="51"/>
      <c r="D357" s="32">
        <f t="shared" ref="D357:F357" si="91">D358+D361</f>
        <v>25000</v>
      </c>
      <c r="E357" s="32">
        <f t="shared" si="91"/>
        <v>15200</v>
      </c>
      <c r="F357" s="32">
        <f t="shared" si="91"/>
        <v>-9800</v>
      </c>
    </row>
    <row r="358" spans="1:6" s="8" customFormat="1" hidden="1" x14ac:dyDescent="0.2">
      <c r="A358" s="12" t="s">
        <v>102</v>
      </c>
      <c r="B358" s="89"/>
      <c r="C358" s="51"/>
      <c r="D358" s="32">
        <f t="shared" ref="D358:F359" si="92">D359</f>
        <v>0</v>
      </c>
      <c r="E358" s="32">
        <f t="shared" si="92"/>
        <v>0</v>
      </c>
      <c r="F358" s="32">
        <f t="shared" si="92"/>
        <v>0</v>
      </c>
    </row>
    <row r="359" spans="1:6" s="14" customFormat="1" ht="27.6" hidden="1" customHeight="1" x14ac:dyDescent="0.25">
      <c r="A359" s="13"/>
      <c r="B359" s="154" t="s">
        <v>103</v>
      </c>
      <c r="C359" s="155"/>
      <c r="D359" s="33">
        <f t="shared" si="92"/>
        <v>0</v>
      </c>
      <c r="E359" s="33">
        <f t="shared" si="92"/>
        <v>0</v>
      </c>
      <c r="F359" s="33">
        <f t="shared" si="92"/>
        <v>0</v>
      </c>
    </row>
    <row r="360" spans="1:6" s="14" customFormat="1" ht="27" hidden="1" customHeight="1" x14ac:dyDescent="0.25">
      <c r="A360" s="13"/>
      <c r="B360" s="90"/>
      <c r="C360" s="90" t="s">
        <v>35</v>
      </c>
      <c r="D360" s="91"/>
      <c r="E360" s="91"/>
      <c r="F360" s="91"/>
    </row>
    <row r="361" spans="1:6" s="8" customFormat="1" x14ac:dyDescent="0.2">
      <c r="A361" s="10" t="s">
        <v>166</v>
      </c>
      <c r="B361" s="11"/>
      <c r="C361" s="11"/>
      <c r="D361" s="32">
        <f t="shared" ref="D361:F361" si="93">D362</f>
        <v>25000</v>
      </c>
      <c r="E361" s="32">
        <f t="shared" si="93"/>
        <v>15200</v>
      </c>
      <c r="F361" s="32">
        <f t="shared" si="93"/>
        <v>-9800</v>
      </c>
    </row>
    <row r="362" spans="1:6" s="8" customFormat="1" x14ac:dyDescent="0.2">
      <c r="A362" s="51"/>
      <c r="B362" s="51" t="s">
        <v>39</v>
      </c>
      <c r="C362" s="51"/>
      <c r="D362" s="92">
        <v>25000</v>
      </c>
      <c r="E362" s="92">
        <v>15200</v>
      </c>
      <c r="F362" s="92">
        <f>E362-D362</f>
        <v>-9800</v>
      </c>
    </row>
    <row r="363" spans="1:6" s="8" customFormat="1" hidden="1" x14ac:dyDescent="0.2">
      <c r="A363" s="12" t="s">
        <v>41</v>
      </c>
      <c r="B363" s="93"/>
      <c r="C363" s="17"/>
      <c r="D363" s="32">
        <f t="shared" ref="D363:F363" si="94">D364</f>
        <v>0</v>
      </c>
      <c r="E363" s="32">
        <f t="shared" si="94"/>
        <v>0</v>
      </c>
      <c r="F363" s="32">
        <f t="shared" si="94"/>
        <v>0</v>
      </c>
    </row>
    <row r="364" spans="1:6" s="8" customFormat="1" hidden="1" x14ac:dyDescent="0.2">
      <c r="A364" s="12" t="s">
        <v>42</v>
      </c>
      <c r="B364" s="89"/>
      <c r="C364" s="51"/>
      <c r="D364" s="32">
        <f t="shared" ref="D364:F364" si="95">D365+D366</f>
        <v>0</v>
      </c>
      <c r="E364" s="32">
        <f t="shared" si="95"/>
        <v>0</v>
      </c>
      <c r="F364" s="32">
        <f t="shared" si="95"/>
        <v>0</v>
      </c>
    </row>
    <row r="365" spans="1:6" s="8" customFormat="1" hidden="1" x14ac:dyDescent="0.2">
      <c r="A365" s="12"/>
      <c r="B365" s="51" t="s">
        <v>43</v>
      </c>
      <c r="C365" s="89"/>
      <c r="D365" s="92"/>
      <c r="E365" s="92"/>
      <c r="F365" s="92"/>
    </row>
    <row r="366" spans="1:6" s="8" customFormat="1" hidden="1" x14ac:dyDescent="0.2">
      <c r="A366" s="12"/>
      <c r="B366" s="51" t="s">
        <v>44</v>
      </c>
      <c r="C366" s="89"/>
      <c r="D366" s="92"/>
      <c r="E366" s="92"/>
      <c r="F366" s="92"/>
    </row>
    <row r="367" spans="1:6" s="16" customFormat="1" hidden="1" x14ac:dyDescent="0.25">
      <c r="A367" s="13" t="s">
        <v>105</v>
      </c>
      <c r="B367" s="94"/>
      <c r="C367" s="18"/>
      <c r="D367" s="33">
        <f t="shared" ref="D367:F367" si="96">D368</f>
        <v>0</v>
      </c>
      <c r="E367" s="33">
        <f t="shared" si="96"/>
        <v>0</v>
      </c>
      <c r="F367" s="33">
        <f t="shared" si="96"/>
        <v>0</v>
      </c>
    </row>
    <row r="368" spans="1:6" s="16" customFormat="1" hidden="1" x14ac:dyDescent="0.25">
      <c r="A368" s="178" t="s">
        <v>106</v>
      </c>
      <c r="B368" s="178"/>
      <c r="C368" s="178"/>
      <c r="D368" s="33">
        <f t="shared" ref="D368:F368" si="97">D369+D371</f>
        <v>0</v>
      </c>
      <c r="E368" s="33">
        <f t="shared" si="97"/>
        <v>0</v>
      </c>
      <c r="F368" s="33">
        <f t="shared" si="97"/>
        <v>0</v>
      </c>
    </row>
    <row r="369" spans="1:6" s="16" customFormat="1" hidden="1" x14ac:dyDescent="0.25">
      <c r="A369" s="75"/>
      <c r="B369" s="174" t="s">
        <v>107</v>
      </c>
      <c r="C369" s="174"/>
      <c r="D369" s="33">
        <f t="shared" ref="D369:F369" si="98">D370</f>
        <v>0</v>
      </c>
      <c r="E369" s="33">
        <f t="shared" si="98"/>
        <v>0</v>
      </c>
      <c r="F369" s="33">
        <f t="shared" si="98"/>
        <v>0</v>
      </c>
    </row>
    <row r="370" spans="1:6" s="16" customFormat="1" ht="25.5" hidden="1" x14ac:dyDescent="0.25">
      <c r="A370" s="75"/>
      <c r="B370" s="95"/>
      <c r="C370" s="96" t="s">
        <v>47</v>
      </c>
      <c r="D370" s="73"/>
      <c r="E370" s="73"/>
      <c r="F370" s="73"/>
    </row>
    <row r="371" spans="1:6" s="16" customFormat="1" hidden="1" x14ac:dyDescent="0.25">
      <c r="A371" s="13"/>
      <c r="B371" s="155" t="s">
        <v>48</v>
      </c>
      <c r="C371" s="155"/>
      <c r="D371" s="73"/>
      <c r="E371" s="73"/>
      <c r="F371" s="73"/>
    </row>
    <row r="372" spans="1:6" s="8" customFormat="1" hidden="1" x14ac:dyDescent="0.2">
      <c r="A372" s="10" t="s">
        <v>108</v>
      </c>
      <c r="B372" s="51"/>
      <c r="C372" s="51"/>
      <c r="D372" s="33"/>
      <c r="E372" s="33"/>
      <c r="F372" s="33"/>
    </row>
    <row r="373" spans="1:6" s="8" customFormat="1" hidden="1" x14ac:dyDescent="0.2">
      <c r="A373" s="10"/>
      <c r="B373" s="175" t="s">
        <v>55</v>
      </c>
      <c r="C373" s="175"/>
      <c r="D373" s="73"/>
      <c r="E373" s="73"/>
      <c r="F373" s="73"/>
    </row>
    <row r="374" spans="1:6" s="14" customFormat="1" ht="12.75" hidden="1" x14ac:dyDescent="0.2">
      <c r="A374" s="15"/>
      <c r="B374" s="176" t="s">
        <v>56</v>
      </c>
      <c r="C374" s="176"/>
      <c r="D374" s="73"/>
      <c r="E374" s="73"/>
      <c r="F374" s="73"/>
    </row>
    <row r="375" spans="1:6" s="14" customFormat="1" ht="12.75" hidden="1" x14ac:dyDescent="0.25">
      <c r="A375" s="15"/>
      <c r="B375" s="177" t="s">
        <v>57</v>
      </c>
      <c r="C375" s="171"/>
      <c r="D375" s="73"/>
      <c r="E375" s="73"/>
      <c r="F375" s="73"/>
    </row>
    <row r="376" spans="1:6" s="8" customFormat="1" ht="14.25" customHeight="1" x14ac:dyDescent="0.2">
      <c r="A376" s="185" t="s">
        <v>151</v>
      </c>
      <c r="B376" s="186"/>
      <c r="C376" s="187"/>
      <c r="D376" s="32">
        <f t="shared" ref="D376:F376" si="99">D377+D378+D382+D386+D387</f>
        <v>55000</v>
      </c>
      <c r="E376" s="32">
        <f t="shared" si="99"/>
        <v>0</v>
      </c>
      <c r="F376" s="32">
        <f t="shared" si="99"/>
        <v>-55000</v>
      </c>
    </row>
    <row r="377" spans="1:6" s="8" customFormat="1" ht="32.450000000000003" hidden="1" customHeight="1" x14ac:dyDescent="0.2">
      <c r="A377" s="10"/>
      <c r="B377" s="188" t="s">
        <v>60</v>
      </c>
      <c r="C377" s="189"/>
      <c r="D377" s="92"/>
      <c r="E377" s="92"/>
      <c r="F377" s="92"/>
    </row>
    <row r="378" spans="1:6" s="8" customFormat="1" ht="30.75" hidden="1" customHeight="1" x14ac:dyDescent="0.2">
      <c r="A378" s="10"/>
      <c r="B378" s="172" t="s">
        <v>62</v>
      </c>
      <c r="C378" s="172"/>
      <c r="D378" s="32"/>
      <c r="E378" s="32"/>
      <c r="F378" s="32"/>
    </row>
    <row r="379" spans="1:6" s="8" customFormat="1" ht="48" hidden="1" customHeight="1" x14ac:dyDescent="0.2">
      <c r="A379" s="10"/>
      <c r="B379" s="97"/>
      <c r="C379" s="98" t="s">
        <v>63</v>
      </c>
      <c r="D379" s="73"/>
      <c r="E379" s="73"/>
      <c r="F379" s="73"/>
    </row>
    <row r="380" spans="1:6" s="8" customFormat="1" ht="28.5" hidden="1" customHeight="1" x14ac:dyDescent="0.2">
      <c r="A380" s="10"/>
      <c r="B380" s="97"/>
      <c r="C380" s="98" t="s">
        <v>64</v>
      </c>
      <c r="D380" s="73"/>
      <c r="E380" s="73"/>
      <c r="F380" s="73"/>
    </row>
    <row r="381" spans="1:6" s="8" customFormat="1" ht="31.15" hidden="1" customHeight="1" x14ac:dyDescent="0.2">
      <c r="A381" s="10"/>
      <c r="B381" s="97"/>
      <c r="C381" s="98" t="s">
        <v>65</v>
      </c>
      <c r="D381" s="73"/>
      <c r="E381" s="73"/>
      <c r="F381" s="73"/>
    </row>
    <row r="382" spans="1:6" s="8" customFormat="1" ht="44.25" hidden="1" customHeight="1" x14ac:dyDescent="0.2">
      <c r="A382" s="10"/>
      <c r="B382" s="172" t="s">
        <v>66</v>
      </c>
      <c r="C382" s="172"/>
      <c r="D382" s="32"/>
      <c r="E382" s="32"/>
      <c r="F382" s="32"/>
    </row>
    <row r="383" spans="1:6" s="8" customFormat="1" ht="45" hidden="1" customHeight="1" x14ac:dyDescent="0.2">
      <c r="A383" s="10"/>
      <c r="B383" s="97"/>
      <c r="C383" s="98" t="s">
        <v>67</v>
      </c>
      <c r="D383" s="73"/>
      <c r="E383" s="73"/>
      <c r="F383" s="73"/>
    </row>
    <row r="384" spans="1:6" s="8" customFormat="1" ht="43.15" hidden="1" customHeight="1" x14ac:dyDescent="0.2">
      <c r="A384" s="10"/>
      <c r="B384" s="97"/>
      <c r="C384" s="98" t="s">
        <v>68</v>
      </c>
      <c r="D384" s="73"/>
      <c r="E384" s="73"/>
      <c r="F384" s="73"/>
    </row>
    <row r="385" spans="1:6" s="8" customFormat="1" ht="25.5" hidden="1" customHeight="1" x14ac:dyDescent="0.2">
      <c r="A385" s="10"/>
      <c r="B385" s="97"/>
      <c r="C385" s="98" t="s">
        <v>69</v>
      </c>
      <c r="D385" s="73"/>
      <c r="E385" s="73"/>
      <c r="F385" s="73"/>
    </row>
    <row r="386" spans="1:6" s="8" customFormat="1" ht="14.25" customHeight="1" x14ac:dyDescent="0.2">
      <c r="A386" s="10"/>
      <c r="B386" s="188" t="s">
        <v>70</v>
      </c>
      <c r="C386" s="189"/>
      <c r="D386" s="73">
        <v>55000</v>
      </c>
      <c r="E386" s="73">
        <v>0</v>
      </c>
      <c r="F386" s="73">
        <f>E386-D386</f>
        <v>-55000</v>
      </c>
    </row>
    <row r="387" spans="1:6" s="8" customFormat="1" ht="31.5" hidden="1" customHeight="1" x14ac:dyDescent="0.2">
      <c r="A387" s="10"/>
      <c r="B387" s="155" t="s">
        <v>110</v>
      </c>
      <c r="C387" s="172"/>
      <c r="D387" s="73"/>
      <c r="E387" s="73"/>
      <c r="F387" s="73"/>
    </row>
    <row r="388" spans="1:6" s="8" customFormat="1" ht="42" hidden="1" customHeight="1" x14ac:dyDescent="0.2">
      <c r="A388" s="170" t="s">
        <v>111</v>
      </c>
      <c r="B388" s="170"/>
      <c r="C388" s="170"/>
      <c r="D388" s="33">
        <f t="shared" ref="D388:F388" si="100">D389+D392+D395+D398+D403+D406+D411+D416+D421+D426+D431+D436+D440+D445</f>
        <v>0</v>
      </c>
      <c r="E388" s="33">
        <f t="shared" si="100"/>
        <v>0</v>
      </c>
      <c r="F388" s="33">
        <f t="shared" si="100"/>
        <v>0</v>
      </c>
    </row>
    <row r="389" spans="1:6" s="8" customFormat="1" ht="19.5" hidden="1" customHeight="1" x14ac:dyDescent="0.2">
      <c r="A389" s="19"/>
      <c r="B389" s="172" t="s">
        <v>112</v>
      </c>
      <c r="C389" s="172"/>
      <c r="D389" s="33">
        <f t="shared" ref="D389:F389" si="101">D390+D391</f>
        <v>0</v>
      </c>
      <c r="E389" s="33">
        <f t="shared" si="101"/>
        <v>0</v>
      </c>
      <c r="F389" s="33">
        <f t="shared" si="101"/>
        <v>0</v>
      </c>
    </row>
    <row r="390" spans="1:6" s="8" customFormat="1" ht="18.600000000000001" hidden="1" customHeight="1" x14ac:dyDescent="0.2">
      <c r="A390" s="19"/>
      <c r="B390" s="97"/>
      <c r="C390" s="51" t="s">
        <v>72</v>
      </c>
      <c r="D390" s="80"/>
      <c r="E390" s="80"/>
      <c r="F390" s="80"/>
    </row>
    <row r="391" spans="1:6" s="21" customFormat="1" ht="18.600000000000001" hidden="1" customHeight="1" x14ac:dyDescent="0.2">
      <c r="A391" s="20"/>
      <c r="B391" s="100"/>
      <c r="C391" s="78" t="s">
        <v>73</v>
      </c>
      <c r="D391" s="101"/>
      <c r="E391" s="101"/>
      <c r="F391" s="101"/>
    </row>
    <row r="392" spans="1:6" s="21" customFormat="1" ht="29.25" hidden="1" customHeight="1" x14ac:dyDescent="0.2">
      <c r="A392" s="20"/>
      <c r="B392" s="152" t="s">
        <v>113</v>
      </c>
      <c r="C392" s="152"/>
      <c r="D392" s="33">
        <f t="shared" ref="D392:F392" si="102">D393+D394</f>
        <v>0</v>
      </c>
      <c r="E392" s="33">
        <f t="shared" si="102"/>
        <v>0</v>
      </c>
      <c r="F392" s="33">
        <f t="shared" si="102"/>
        <v>0</v>
      </c>
    </row>
    <row r="393" spans="1:6" s="21" customFormat="1" ht="18.600000000000001" hidden="1" customHeight="1" x14ac:dyDescent="0.2">
      <c r="A393" s="20"/>
      <c r="B393" s="100"/>
      <c r="C393" s="56" t="s">
        <v>72</v>
      </c>
      <c r="D393" s="80"/>
      <c r="E393" s="80"/>
      <c r="F393" s="80"/>
    </row>
    <row r="394" spans="1:6" s="21" customFormat="1" ht="18.600000000000001" hidden="1" customHeight="1" x14ac:dyDescent="0.2">
      <c r="A394" s="20"/>
      <c r="B394" s="100"/>
      <c r="C394" s="78" t="s">
        <v>73</v>
      </c>
      <c r="D394" s="101"/>
      <c r="E394" s="101"/>
      <c r="F394" s="101"/>
    </row>
    <row r="395" spans="1:6" s="21" customFormat="1" ht="33" hidden="1" customHeight="1" x14ac:dyDescent="0.2">
      <c r="A395" s="20"/>
      <c r="B395" s="151" t="s">
        <v>114</v>
      </c>
      <c r="C395" s="151"/>
      <c r="D395" s="33">
        <f t="shared" ref="D395:F395" si="103">D396+D397</f>
        <v>0</v>
      </c>
      <c r="E395" s="33">
        <f t="shared" si="103"/>
        <v>0</v>
      </c>
      <c r="F395" s="33">
        <f t="shared" si="103"/>
        <v>0</v>
      </c>
    </row>
    <row r="396" spans="1:6" s="21" customFormat="1" ht="18.600000000000001" hidden="1" customHeight="1" x14ac:dyDescent="0.2">
      <c r="A396" s="20"/>
      <c r="B396" s="100"/>
      <c r="C396" s="56" t="s">
        <v>72</v>
      </c>
      <c r="D396" s="80"/>
      <c r="E396" s="80"/>
      <c r="F396" s="80"/>
    </row>
    <row r="397" spans="1:6" s="21" customFormat="1" ht="18.600000000000001" hidden="1" customHeight="1" x14ac:dyDescent="0.2">
      <c r="A397" s="20"/>
      <c r="B397" s="100"/>
      <c r="C397" s="78" t="s">
        <v>73</v>
      </c>
      <c r="D397" s="101"/>
      <c r="E397" s="101"/>
      <c r="F397" s="101"/>
    </row>
    <row r="398" spans="1:6" s="8" customFormat="1" ht="30" hidden="1" customHeight="1" x14ac:dyDescent="0.2">
      <c r="A398" s="19"/>
      <c r="B398" s="172" t="s">
        <v>115</v>
      </c>
      <c r="C398" s="172"/>
      <c r="D398" s="33">
        <f t="shared" ref="D398:F398" si="104">D399+D400+D401+D402</f>
        <v>0</v>
      </c>
      <c r="E398" s="33">
        <f t="shared" si="104"/>
        <v>0</v>
      </c>
      <c r="F398" s="33">
        <f t="shared" si="104"/>
        <v>0</v>
      </c>
    </row>
    <row r="399" spans="1:6" s="8" customFormat="1" ht="18.600000000000001" hidden="1" customHeight="1" x14ac:dyDescent="0.2">
      <c r="A399" s="19"/>
      <c r="B399" s="97"/>
      <c r="C399" s="51" t="s">
        <v>74</v>
      </c>
      <c r="D399" s="80"/>
      <c r="E399" s="80"/>
      <c r="F399" s="80"/>
    </row>
    <row r="400" spans="1:6" s="8" customFormat="1" ht="18.600000000000001" hidden="1" customHeight="1" x14ac:dyDescent="0.2">
      <c r="A400" s="19"/>
      <c r="B400" s="97"/>
      <c r="C400" s="51" t="s">
        <v>72</v>
      </c>
      <c r="D400" s="101"/>
      <c r="E400" s="101"/>
      <c r="F400" s="101"/>
    </row>
    <row r="401" spans="1:6" s="8" customFormat="1" ht="18.600000000000001" hidden="1" customHeight="1" x14ac:dyDescent="0.2">
      <c r="A401" s="19"/>
      <c r="B401" s="97"/>
      <c r="C401" s="51" t="s">
        <v>75</v>
      </c>
      <c r="D401" s="80"/>
      <c r="E401" s="80"/>
      <c r="F401" s="80"/>
    </row>
    <row r="402" spans="1:6" s="8" customFormat="1" ht="18.600000000000001" hidden="1" customHeight="1" x14ac:dyDescent="0.2">
      <c r="A402" s="19"/>
      <c r="B402" s="97"/>
      <c r="C402" s="102" t="s">
        <v>73</v>
      </c>
      <c r="D402" s="101"/>
      <c r="E402" s="101"/>
      <c r="F402" s="101"/>
    </row>
    <row r="403" spans="1:6" s="8" customFormat="1" ht="18.75" hidden="1" customHeight="1" x14ac:dyDescent="0.2">
      <c r="A403" s="19"/>
      <c r="B403" s="172" t="s">
        <v>116</v>
      </c>
      <c r="C403" s="172"/>
      <c r="D403" s="33">
        <f t="shared" ref="D403:F403" si="105">D404+D405</f>
        <v>0</v>
      </c>
      <c r="E403" s="33">
        <f t="shared" si="105"/>
        <v>0</v>
      </c>
      <c r="F403" s="33">
        <f t="shared" si="105"/>
        <v>0</v>
      </c>
    </row>
    <row r="404" spans="1:6" s="8" customFormat="1" ht="18.600000000000001" hidden="1" customHeight="1" x14ac:dyDescent="0.2">
      <c r="A404" s="19"/>
      <c r="B404" s="97"/>
      <c r="C404" s="51" t="s">
        <v>72</v>
      </c>
      <c r="D404" s="80"/>
      <c r="E404" s="80"/>
      <c r="F404" s="80"/>
    </row>
    <row r="405" spans="1:6" s="21" customFormat="1" ht="18.600000000000001" hidden="1" customHeight="1" x14ac:dyDescent="0.2">
      <c r="A405" s="20"/>
      <c r="B405" s="100"/>
      <c r="C405" s="78" t="s">
        <v>73</v>
      </c>
      <c r="D405" s="101"/>
      <c r="E405" s="101"/>
      <c r="F405" s="101"/>
    </row>
    <row r="406" spans="1:6" s="8" customFormat="1" ht="28.15" hidden="1" customHeight="1" x14ac:dyDescent="0.2">
      <c r="A406" s="19"/>
      <c r="B406" s="172" t="s">
        <v>117</v>
      </c>
      <c r="C406" s="172"/>
      <c r="D406" s="33">
        <f t="shared" ref="D406:F406" si="106">D407+D408+D409+D410</f>
        <v>0</v>
      </c>
      <c r="E406" s="33">
        <f t="shared" si="106"/>
        <v>0</v>
      </c>
      <c r="F406" s="33">
        <f t="shared" si="106"/>
        <v>0</v>
      </c>
    </row>
    <row r="407" spans="1:6" s="8" customFormat="1" ht="18.600000000000001" hidden="1" customHeight="1" x14ac:dyDescent="0.2">
      <c r="A407" s="19"/>
      <c r="B407" s="97"/>
      <c r="C407" s="51" t="s">
        <v>74</v>
      </c>
      <c r="D407" s="80"/>
      <c r="E407" s="80"/>
      <c r="F407" s="80"/>
    </row>
    <row r="408" spans="1:6" s="8" customFormat="1" ht="18.600000000000001" hidden="1" customHeight="1" x14ac:dyDescent="0.2">
      <c r="A408" s="19"/>
      <c r="B408" s="97"/>
      <c r="C408" s="51" t="s">
        <v>72</v>
      </c>
      <c r="D408" s="101"/>
      <c r="E408" s="101"/>
      <c r="F408" s="101"/>
    </row>
    <row r="409" spans="1:6" s="8" customFormat="1" ht="18.600000000000001" hidden="1" customHeight="1" x14ac:dyDescent="0.2">
      <c r="A409" s="19"/>
      <c r="B409" s="97"/>
      <c r="C409" s="51" t="s">
        <v>75</v>
      </c>
      <c r="D409" s="80"/>
      <c r="E409" s="80"/>
      <c r="F409" s="80"/>
    </row>
    <row r="410" spans="1:6" s="8" customFormat="1" ht="18.600000000000001" hidden="1" customHeight="1" x14ac:dyDescent="0.2">
      <c r="A410" s="19"/>
      <c r="B410" s="97"/>
      <c r="C410" s="102" t="s">
        <v>73</v>
      </c>
      <c r="D410" s="101"/>
      <c r="E410" s="101"/>
      <c r="F410" s="101"/>
    </row>
    <row r="411" spans="1:6" s="8" customFormat="1" ht="27.75" hidden="1" customHeight="1" x14ac:dyDescent="0.2">
      <c r="A411" s="19"/>
      <c r="B411" s="172" t="s">
        <v>118</v>
      </c>
      <c r="C411" s="172"/>
      <c r="D411" s="33">
        <f t="shared" ref="D411:F411" si="107">D412+D413+D414+D415</f>
        <v>0</v>
      </c>
      <c r="E411" s="33">
        <f t="shared" si="107"/>
        <v>0</v>
      </c>
      <c r="F411" s="33">
        <f t="shared" si="107"/>
        <v>0</v>
      </c>
    </row>
    <row r="412" spans="1:6" s="8" customFormat="1" ht="18.600000000000001" hidden="1" customHeight="1" x14ac:dyDescent="0.2">
      <c r="A412" s="19"/>
      <c r="B412" s="97"/>
      <c r="C412" s="51" t="s">
        <v>74</v>
      </c>
      <c r="D412" s="80"/>
      <c r="E412" s="80"/>
      <c r="F412" s="80"/>
    </row>
    <row r="413" spans="1:6" s="8" customFormat="1" ht="18.600000000000001" hidden="1" customHeight="1" x14ac:dyDescent="0.2">
      <c r="A413" s="19"/>
      <c r="B413" s="97"/>
      <c r="C413" s="51" t="s">
        <v>72</v>
      </c>
      <c r="D413" s="101"/>
      <c r="E413" s="101"/>
      <c r="F413" s="101"/>
    </row>
    <row r="414" spans="1:6" s="8" customFormat="1" ht="18.600000000000001" hidden="1" customHeight="1" x14ac:dyDescent="0.2">
      <c r="A414" s="19"/>
      <c r="B414" s="97"/>
      <c r="C414" s="51" t="s">
        <v>75</v>
      </c>
      <c r="D414" s="80"/>
      <c r="E414" s="80"/>
      <c r="F414" s="80"/>
    </row>
    <row r="415" spans="1:6" s="8" customFormat="1" ht="18.600000000000001" hidden="1" customHeight="1" x14ac:dyDescent="0.2">
      <c r="A415" s="19"/>
      <c r="B415" s="97"/>
      <c r="C415" s="102" t="s">
        <v>73</v>
      </c>
      <c r="D415" s="101"/>
      <c r="E415" s="101"/>
      <c r="F415" s="101"/>
    </row>
    <row r="416" spans="1:6" s="8" customFormat="1" ht="33.6" hidden="1" customHeight="1" x14ac:dyDescent="0.2">
      <c r="A416" s="19"/>
      <c r="B416" s="172" t="s">
        <v>119</v>
      </c>
      <c r="C416" s="172"/>
      <c r="D416" s="33">
        <f t="shared" ref="D416:F416" si="108">D417+D418+D419+D420</f>
        <v>0</v>
      </c>
      <c r="E416" s="33">
        <f t="shared" si="108"/>
        <v>0</v>
      </c>
      <c r="F416" s="33">
        <f t="shared" si="108"/>
        <v>0</v>
      </c>
    </row>
    <row r="417" spans="1:6" s="8" customFormat="1" ht="18.600000000000001" hidden="1" customHeight="1" x14ac:dyDescent="0.2">
      <c r="A417" s="19"/>
      <c r="B417" s="97"/>
      <c r="C417" s="51" t="s">
        <v>74</v>
      </c>
      <c r="D417" s="80"/>
      <c r="E417" s="80"/>
      <c r="F417" s="80"/>
    </row>
    <row r="418" spans="1:6" s="8" customFormat="1" ht="18.600000000000001" hidden="1" customHeight="1" x14ac:dyDescent="0.2">
      <c r="A418" s="19"/>
      <c r="B418" s="97"/>
      <c r="C418" s="51" t="s">
        <v>72</v>
      </c>
      <c r="D418" s="101"/>
      <c r="E418" s="101"/>
      <c r="F418" s="101"/>
    </row>
    <row r="419" spans="1:6" s="8" customFormat="1" ht="18.600000000000001" hidden="1" customHeight="1" x14ac:dyDescent="0.2">
      <c r="A419" s="19"/>
      <c r="B419" s="97"/>
      <c r="C419" s="51" t="s">
        <v>75</v>
      </c>
      <c r="D419" s="80"/>
      <c r="E419" s="80"/>
      <c r="F419" s="80"/>
    </row>
    <row r="420" spans="1:6" s="8" customFormat="1" ht="18.600000000000001" hidden="1" customHeight="1" x14ac:dyDescent="0.2">
      <c r="A420" s="19"/>
      <c r="B420" s="97"/>
      <c r="C420" s="102" t="s">
        <v>73</v>
      </c>
      <c r="D420" s="101"/>
      <c r="E420" s="101"/>
      <c r="F420" s="101"/>
    </row>
    <row r="421" spans="1:6" s="8" customFormat="1" ht="30" hidden="1" customHeight="1" x14ac:dyDescent="0.2">
      <c r="A421" s="19"/>
      <c r="B421" s="172" t="s">
        <v>120</v>
      </c>
      <c r="C421" s="172"/>
      <c r="D421" s="33">
        <f t="shared" ref="D421:F421" si="109">D422+D423+D424+D425</f>
        <v>0</v>
      </c>
      <c r="E421" s="33">
        <f t="shared" si="109"/>
        <v>0</v>
      </c>
      <c r="F421" s="33">
        <f t="shared" si="109"/>
        <v>0</v>
      </c>
    </row>
    <row r="422" spans="1:6" s="8" customFormat="1" ht="18.600000000000001" hidden="1" customHeight="1" x14ac:dyDescent="0.2">
      <c r="A422" s="19"/>
      <c r="B422" s="97"/>
      <c r="C422" s="51" t="s">
        <v>74</v>
      </c>
      <c r="D422" s="80"/>
      <c r="E422" s="80"/>
      <c r="F422" s="80"/>
    </row>
    <row r="423" spans="1:6" s="8" customFormat="1" ht="18.600000000000001" hidden="1" customHeight="1" x14ac:dyDescent="0.2">
      <c r="A423" s="19"/>
      <c r="B423" s="97"/>
      <c r="C423" s="51" t="s">
        <v>72</v>
      </c>
      <c r="D423" s="101"/>
      <c r="E423" s="101"/>
      <c r="F423" s="101"/>
    </row>
    <row r="424" spans="1:6" s="8" customFormat="1" ht="18.600000000000001" hidden="1" customHeight="1" x14ac:dyDescent="0.2">
      <c r="A424" s="19"/>
      <c r="B424" s="97"/>
      <c r="C424" s="51" t="s">
        <v>75</v>
      </c>
      <c r="D424" s="80"/>
      <c r="E424" s="80"/>
      <c r="F424" s="80"/>
    </row>
    <row r="425" spans="1:6" s="8" customFormat="1" ht="18.600000000000001" hidden="1" customHeight="1" x14ac:dyDescent="0.2">
      <c r="A425" s="19"/>
      <c r="B425" s="97"/>
      <c r="C425" s="102" t="s">
        <v>73</v>
      </c>
      <c r="D425" s="101"/>
      <c r="E425" s="101"/>
      <c r="F425" s="101"/>
    </row>
    <row r="426" spans="1:6" s="8" customFormat="1" ht="30" hidden="1" customHeight="1" x14ac:dyDescent="0.2">
      <c r="A426" s="19"/>
      <c r="B426" s="172" t="s">
        <v>76</v>
      </c>
      <c r="C426" s="172"/>
      <c r="D426" s="33">
        <f t="shared" ref="D426:F426" si="110">D427+D428+D429+D430</f>
        <v>0</v>
      </c>
      <c r="E426" s="33">
        <f t="shared" si="110"/>
        <v>0</v>
      </c>
      <c r="F426" s="33">
        <f t="shared" si="110"/>
        <v>0</v>
      </c>
    </row>
    <row r="427" spans="1:6" s="8" customFormat="1" ht="18.600000000000001" hidden="1" customHeight="1" x14ac:dyDescent="0.2">
      <c r="A427" s="19"/>
      <c r="B427" s="97"/>
      <c r="C427" s="51" t="s">
        <v>74</v>
      </c>
      <c r="D427" s="80"/>
      <c r="E427" s="80"/>
      <c r="F427" s="80"/>
    </row>
    <row r="428" spans="1:6" s="8" customFormat="1" ht="18.600000000000001" hidden="1" customHeight="1" x14ac:dyDescent="0.2">
      <c r="A428" s="19"/>
      <c r="B428" s="97"/>
      <c r="C428" s="51" t="s">
        <v>72</v>
      </c>
      <c r="D428" s="101"/>
      <c r="E428" s="101"/>
      <c r="F428" s="101"/>
    </row>
    <row r="429" spans="1:6" s="8" customFormat="1" ht="18.600000000000001" hidden="1" customHeight="1" x14ac:dyDescent="0.2">
      <c r="A429" s="19"/>
      <c r="B429" s="97"/>
      <c r="C429" s="102" t="s">
        <v>75</v>
      </c>
      <c r="D429" s="80"/>
      <c r="E429" s="80"/>
      <c r="F429" s="80"/>
    </row>
    <row r="430" spans="1:6" s="8" customFormat="1" ht="18.600000000000001" hidden="1" customHeight="1" x14ac:dyDescent="0.2">
      <c r="A430" s="19"/>
      <c r="B430" s="97"/>
      <c r="C430" s="102" t="s">
        <v>73</v>
      </c>
      <c r="D430" s="101"/>
      <c r="E430" s="101"/>
      <c r="F430" s="101"/>
    </row>
    <row r="431" spans="1:6" s="14" customFormat="1" ht="29.25" hidden="1" customHeight="1" x14ac:dyDescent="0.25">
      <c r="A431" s="22"/>
      <c r="B431" s="155" t="s">
        <v>77</v>
      </c>
      <c r="C431" s="155"/>
      <c r="D431" s="33">
        <f t="shared" ref="D431:F431" si="111">D432+D433+D434+D435</f>
        <v>0</v>
      </c>
      <c r="E431" s="33">
        <f t="shared" si="111"/>
        <v>0</v>
      </c>
      <c r="F431" s="33">
        <f t="shared" si="111"/>
        <v>0</v>
      </c>
    </row>
    <row r="432" spans="1:6" s="8" customFormat="1" ht="18.600000000000001" hidden="1" customHeight="1" x14ac:dyDescent="0.2">
      <c r="A432" s="19"/>
      <c r="B432" s="97"/>
      <c r="C432" s="51" t="s">
        <v>74</v>
      </c>
      <c r="D432" s="80"/>
      <c r="E432" s="80"/>
      <c r="F432" s="80"/>
    </row>
    <row r="433" spans="1:6" s="8" customFormat="1" ht="18.600000000000001" hidden="1" customHeight="1" x14ac:dyDescent="0.2">
      <c r="A433" s="19"/>
      <c r="B433" s="97"/>
      <c r="C433" s="51" t="s">
        <v>72</v>
      </c>
      <c r="D433" s="101"/>
      <c r="E433" s="101"/>
      <c r="F433" s="101"/>
    </row>
    <row r="434" spans="1:6" s="8" customFormat="1" ht="18.600000000000001" hidden="1" customHeight="1" x14ac:dyDescent="0.2">
      <c r="A434" s="19"/>
      <c r="B434" s="97"/>
      <c r="C434" s="102" t="s">
        <v>75</v>
      </c>
      <c r="D434" s="80"/>
      <c r="E434" s="80"/>
      <c r="F434" s="80"/>
    </row>
    <row r="435" spans="1:6" s="8" customFormat="1" ht="18.600000000000001" hidden="1" customHeight="1" x14ac:dyDescent="0.2">
      <c r="A435" s="19"/>
      <c r="B435" s="97"/>
      <c r="C435" s="102" t="s">
        <v>73</v>
      </c>
      <c r="D435" s="101"/>
      <c r="E435" s="101"/>
      <c r="F435" s="101"/>
    </row>
    <row r="436" spans="1:6" s="8" customFormat="1" ht="43.5" hidden="1" customHeight="1" x14ac:dyDescent="0.2">
      <c r="A436" s="19"/>
      <c r="B436" s="163" t="s">
        <v>121</v>
      </c>
      <c r="C436" s="163"/>
      <c r="D436" s="33">
        <f t="shared" ref="D436:F436" si="112">D437+D438+D439</f>
        <v>0</v>
      </c>
      <c r="E436" s="33">
        <f t="shared" si="112"/>
        <v>0</v>
      </c>
      <c r="F436" s="33">
        <f t="shared" si="112"/>
        <v>0</v>
      </c>
    </row>
    <row r="437" spans="1:6" s="8" customFormat="1" ht="18.600000000000001" hidden="1" customHeight="1" x14ac:dyDescent="0.2">
      <c r="A437" s="19"/>
      <c r="B437" s="23"/>
      <c r="C437" s="51" t="s">
        <v>74</v>
      </c>
      <c r="D437" s="80"/>
      <c r="E437" s="80"/>
      <c r="F437" s="80"/>
    </row>
    <row r="438" spans="1:6" s="8" customFormat="1" ht="18.600000000000001" hidden="1" customHeight="1" x14ac:dyDescent="0.2">
      <c r="A438" s="19"/>
      <c r="B438" s="23"/>
      <c r="C438" s="51" t="s">
        <v>72</v>
      </c>
      <c r="D438" s="101"/>
      <c r="E438" s="101"/>
      <c r="F438" s="101"/>
    </row>
    <row r="439" spans="1:6" s="8" customFormat="1" ht="18.600000000000001" hidden="1" customHeight="1" x14ac:dyDescent="0.2">
      <c r="A439" s="19"/>
      <c r="B439" s="97"/>
      <c r="C439" s="102" t="s">
        <v>73</v>
      </c>
      <c r="D439" s="80"/>
      <c r="E439" s="80"/>
      <c r="F439" s="80"/>
    </row>
    <row r="440" spans="1:6" s="8" customFormat="1" ht="30" hidden="1" customHeight="1" x14ac:dyDescent="0.2">
      <c r="A440" s="24"/>
      <c r="B440" s="163" t="s">
        <v>78</v>
      </c>
      <c r="C440" s="163"/>
      <c r="D440" s="33">
        <f t="shared" ref="D440:F440" si="113">D441+D442+D443+D444</f>
        <v>0</v>
      </c>
      <c r="E440" s="33">
        <f t="shared" si="113"/>
        <v>0</v>
      </c>
      <c r="F440" s="33">
        <f t="shared" si="113"/>
        <v>0</v>
      </c>
    </row>
    <row r="441" spans="1:6" s="8" customFormat="1" ht="18.600000000000001" hidden="1" customHeight="1" x14ac:dyDescent="0.2">
      <c r="A441" s="24"/>
      <c r="B441" s="24"/>
      <c r="C441" s="102" t="s">
        <v>74</v>
      </c>
      <c r="D441" s="80"/>
      <c r="E441" s="80"/>
      <c r="F441" s="80"/>
    </row>
    <row r="442" spans="1:6" s="8" customFormat="1" ht="18.600000000000001" hidden="1" customHeight="1" x14ac:dyDescent="0.2">
      <c r="A442" s="24"/>
      <c r="B442" s="24"/>
      <c r="C442" s="102" t="s">
        <v>72</v>
      </c>
      <c r="D442" s="101"/>
      <c r="E442" s="101"/>
      <c r="F442" s="101"/>
    </row>
    <row r="443" spans="1:6" s="8" customFormat="1" ht="18.600000000000001" hidden="1" customHeight="1" x14ac:dyDescent="0.2">
      <c r="A443" s="24"/>
      <c r="B443" s="24"/>
      <c r="C443" s="102" t="s">
        <v>75</v>
      </c>
      <c r="D443" s="80"/>
      <c r="E443" s="80"/>
      <c r="F443" s="80"/>
    </row>
    <row r="444" spans="1:6" s="8" customFormat="1" ht="18.600000000000001" hidden="1" customHeight="1" x14ac:dyDescent="0.2">
      <c r="A444" s="19"/>
      <c r="B444" s="97"/>
      <c r="C444" s="102" t="s">
        <v>73</v>
      </c>
      <c r="D444" s="101"/>
      <c r="E444" s="101"/>
      <c r="F444" s="101"/>
    </row>
    <row r="445" spans="1:6" s="8" customFormat="1" ht="40.9" hidden="1" customHeight="1" x14ac:dyDescent="0.2">
      <c r="A445" s="24"/>
      <c r="B445" s="163" t="s">
        <v>79</v>
      </c>
      <c r="C445" s="163"/>
      <c r="D445" s="33">
        <f t="shared" ref="D445:F445" si="114">D446+D447+D448+D449</f>
        <v>0</v>
      </c>
      <c r="E445" s="33">
        <f t="shared" si="114"/>
        <v>0</v>
      </c>
      <c r="F445" s="33">
        <f t="shared" si="114"/>
        <v>0</v>
      </c>
    </row>
    <row r="446" spans="1:6" s="8" customFormat="1" ht="18.600000000000001" hidden="1" customHeight="1" x14ac:dyDescent="0.2">
      <c r="A446" s="24"/>
      <c r="B446" s="24"/>
      <c r="C446" s="102" t="s">
        <v>74</v>
      </c>
      <c r="D446" s="80"/>
      <c r="E446" s="80"/>
      <c r="F446" s="80"/>
    </row>
    <row r="447" spans="1:6" s="8" customFormat="1" ht="18.600000000000001" hidden="1" customHeight="1" x14ac:dyDescent="0.2">
      <c r="A447" s="24"/>
      <c r="B447" s="24"/>
      <c r="C447" s="102" t="s">
        <v>72</v>
      </c>
      <c r="D447" s="101"/>
      <c r="E447" s="101"/>
      <c r="F447" s="101"/>
    </row>
    <row r="448" spans="1:6" s="8" customFormat="1" ht="18.600000000000001" hidden="1" customHeight="1" x14ac:dyDescent="0.2">
      <c r="A448" s="24"/>
      <c r="B448" s="24"/>
      <c r="C448" s="102" t="s">
        <v>75</v>
      </c>
      <c r="D448" s="80"/>
      <c r="E448" s="80"/>
      <c r="F448" s="80"/>
    </row>
    <row r="449" spans="1:6" s="8" customFormat="1" ht="18.600000000000001" hidden="1" customHeight="1" x14ac:dyDescent="0.2">
      <c r="A449" s="19"/>
      <c r="B449" s="97"/>
      <c r="C449" s="102" t="s">
        <v>73</v>
      </c>
      <c r="D449" s="101"/>
      <c r="E449" s="101"/>
      <c r="F449" s="101"/>
    </row>
    <row r="450" spans="1:6" s="14" customFormat="1" ht="47.45" hidden="1" customHeight="1" x14ac:dyDescent="0.25">
      <c r="A450" s="170" t="s">
        <v>80</v>
      </c>
      <c r="B450" s="171"/>
      <c r="C450" s="171"/>
      <c r="D450" s="33">
        <f t="shared" ref="D450:F450" si="115">D451+D455+D459+D463+D467+D471+D475+D479+D482</f>
        <v>0</v>
      </c>
      <c r="E450" s="33">
        <f t="shared" si="115"/>
        <v>0</v>
      </c>
      <c r="F450" s="33">
        <f t="shared" si="115"/>
        <v>0</v>
      </c>
    </row>
    <row r="451" spans="1:6" s="14" customFormat="1" ht="28.15" hidden="1" customHeight="1" x14ac:dyDescent="0.25">
      <c r="A451" s="22"/>
      <c r="B451" s="155" t="s">
        <v>81</v>
      </c>
      <c r="C451" s="171"/>
      <c r="D451" s="33">
        <f t="shared" ref="D451:F451" si="116">D452+D453+D454</f>
        <v>0</v>
      </c>
      <c r="E451" s="33">
        <f t="shared" si="116"/>
        <v>0</v>
      </c>
      <c r="F451" s="33">
        <f t="shared" si="116"/>
        <v>0</v>
      </c>
    </row>
    <row r="452" spans="1:6" s="14" customFormat="1" ht="12.75" hidden="1" x14ac:dyDescent="0.25">
      <c r="A452" s="24"/>
      <c r="B452" s="24"/>
      <c r="C452" s="102" t="s">
        <v>74</v>
      </c>
      <c r="D452" s="73"/>
      <c r="E452" s="73"/>
      <c r="F452" s="73"/>
    </row>
    <row r="453" spans="1:6" s="14" customFormat="1" ht="12.75" hidden="1" x14ac:dyDescent="0.25">
      <c r="A453" s="24"/>
      <c r="B453" s="24"/>
      <c r="C453" s="102" t="s">
        <v>72</v>
      </c>
      <c r="D453" s="73"/>
      <c r="E453" s="73"/>
      <c r="F453" s="73"/>
    </row>
    <row r="454" spans="1:6" s="14" customFormat="1" ht="12.75" hidden="1" x14ac:dyDescent="0.25">
      <c r="A454" s="24"/>
      <c r="B454" s="24"/>
      <c r="C454" s="102" t="s">
        <v>75</v>
      </c>
      <c r="D454" s="73"/>
      <c r="E454" s="73"/>
      <c r="F454" s="73"/>
    </row>
    <row r="455" spans="1:6" s="14" customFormat="1" ht="31.9" hidden="1" customHeight="1" x14ac:dyDescent="0.25">
      <c r="A455" s="24"/>
      <c r="B455" s="168" t="s">
        <v>82</v>
      </c>
      <c r="C455" s="169"/>
      <c r="D455" s="33">
        <f t="shared" ref="D455:F455" si="117">D456+D457+D458</f>
        <v>0</v>
      </c>
      <c r="E455" s="33">
        <f t="shared" si="117"/>
        <v>0</v>
      </c>
      <c r="F455" s="33">
        <f t="shared" si="117"/>
        <v>0</v>
      </c>
    </row>
    <row r="456" spans="1:6" s="14" customFormat="1" ht="12.75" hidden="1" x14ac:dyDescent="0.25">
      <c r="A456" s="24"/>
      <c r="B456" s="24"/>
      <c r="C456" s="102" t="s">
        <v>74</v>
      </c>
      <c r="D456" s="73"/>
      <c r="E456" s="73"/>
      <c r="F456" s="73"/>
    </row>
    <row r="457" spans="1:6" s="14" customFormat="1" ht="12.75" hidden="1" x14ac:dyDescent="0.25">
      <c r="A457" s="24"/>
      <c r="B457" s="24"/>
      <c r="C457" s="102" t="s">
        <v>72</v>
      </c>
      <c r="D457" s="73"/>
      <c r="E457" s="73"/>
      <c r="F457" s="73"/>
    </row>
    <row r="458" spans="1:6" s="14" customFormat="1" ht="12.75" hidden="1" x14ac:dyDescent="0.25">
      <c r="A458" s="24"/>
      <c r="B458" s="24"/>
      <c r="C458" s="102" t="s">
        <v>75</v>
      </c>
      <c r="D458" s="73"/>
      <c r="E458" s="73"/>
      <c r="F458" s="73"/>
    </row>
    <row r="459" spans="1:6" s="14" customFormat="1" ht="18" hidden="1" customHeight="1" x14ac:dyDescent="0.25">
      <c r="A459" s="24"/>
      <c r="B459" s="168" t="s">
        <v>83</v>
      </c>
      <c r="C459" s="169"/>
      <c r="D459" s="33">
        <f t="shared" ref="D459:F459" si="118">D460+D461+D462</f>
        <v>0</v>
      </c>
      <c r="E459" s="33">
        <f t="shared" si="118"/>
        <v>0</v>
      </c>
      <c r="F459" s="33">
        <f t="shared" si="118"/>
        <v>0</v>
      </c>
    </row>
    <row r="460" spans="1:6" s="14" customFormat="1" ht="12.75" hidden="1" x14ac:dyDescent="0.25">
      <c r="A460" s="24"/>
      <c r="B460" s="24"/>
      <c r="C460" s="102" t="s">
        <v>74</v>
      </c>
      <c r="D460" s="73"/>
      <c r="E460" s="73"/>
      <c r="F460" s="73"/>
    </row>
    <row r="461" spans="1:6" s="14" customFormat="1" ht="12.75" hidden="1" x14ac:dyDescent="0.25">
      <c r="A461" s="24"/>
      <c r="B461" s="24"/>
      <c r="C461" s="102" t="s">
        <v>72</v>
      </c>
      <c r="D461" s="73"/>
      <c r="E461" s="73"/>
      <c r="F461" s="73"/>
    </row>
    <row r="462" spans="1:6" s="14" customFormat="1" ht="12.75" hidden="1" x14ac:dyDescent="0.25">
      <c r="A462" s="24"/>
      <c r="B462" s="24"/>
      <c r="C462" s="102" t="s">
        <v>75</v>
      </c>
      <c r="D462" s="73"/>
      <c r="E462" s="73"/>
      <c r="F462" s="73"/>
    </row>
    <row r="463" spans="1:6" s="14" customFormat="1" ht="27.6" hidden="1" customHeight="1" x14ac:dyDescent="0.25">
      <c r="A463" s="24"/>
      <c r="B463" s="163" t="s">
        <v>84</v>
      </c>
      <c r="C463" s="155"/>
      <c r="D463" s="33">
        <f t="shared" ref="D463:F463" si="119">D464+D465+D466</f>
        <v>0</v>
      </c>
      <c r="E463" s="33">
        <f t="shared" si="119"/>
        <v>0</v>
      </c>
      <c r="F463" s="33">
        <f t="shared" si="119"/>
        <v>0</v>
      </c>
    </row>
    <row r="464" spans="1:6" s="14" customFormat="1" ht="12.75" hidden="1" x14ac:dyDescent="0.25">
      <c r="A464" s="24"/>
      <c r="B464" s="24"/>
      <c r="C464" s="102" t="s">
        <v>74</v>
      </c>
      <c r="D464" s="73"/>
      <c r="E464" s="73"/>
      <c r="F464" s="73"/>
    </row>
    <row r="465" spans="1:6" s="14" customFormat="1" ht="12.75" hidden="1" x14ac:dyDescent="0.25">
      <c r="A465" s="24"/>
      <c r="B465" s="24"/>
      <c r="C465" s="102" t="s">
        <v>72</v>
      </c>
      <c r="D465" s="73"/>
      <c r="E465" s="73"/>
      <c r="F465" s="73"/>
    </row>
    <row r="466" spans="1:6" s="14" customFormat="1" ht="12.75" hidden="1" x14ac:dyDescent="0.25">
      <c r="A466" s="24"/>
      <c r="B466" s="24"/>
      <c r="C466" s="102" t="s">
        <v>75</v>
      </c>
      <c r="D466" s="73"/>
      <c r="E466" s="73"/>
      <c r="F466" s="73"/>
    </row>
    <row r="467" spans="1:6" s="14" customFormat="1" ht="29.45" hidden="1" customHeight="1" x14ac:dyDescent="0.25">
      <c r="A467" s="24"/>
      <c r="B467" s="163" t="s">
        <v>85</v>
      </c>
      <c r="C467" s="155"/>
      <c r="D467" s="33">
        <f t="shared" ref="D467:F467" si="120">D468+D469+D470</f>
        <v>0</v>
      </c>
      <c r="E467" s="33">
        <f t="shared" si="120"/>
        <v>0</v>
      </c>
      <c r="F467" s="33">
        <f t="shared" si="120"/>
        <v>0</v>
      </c>
    </row>
    <row r="468" spans="1:6" s="14" customFormat="1" ht="12.75" hidden="1" x14ac:dyDescent="0.25">
      <c r="A468" s="24"/>
      <c r="B468" s="24"/>
      <c r="C468" s="102" t="s">
        <v>74</v>
      </c>
      <c r="D468" s="73"/>
      <c r="E468" s="73"/>
      <c r="F468" s="73"/>
    </row>
    <row r="469" spans="1:6" s="14" customFormat="1" ht="12.75" hidden="1" x14ac:dyDescent="0.25">
      <c r="A469" s="24"/>
      <c r="B469" s="24"/>
      <c r="C469" s="102" t="s">
        <v>72</v>
      </c>
      <c r="D469" s="73"/>
      <c r="E469" s="73"/>
      <c r="F469" s="73"/>
    </row>
    <row r="470" spans="1:6" s="14" customFormat="1" ht="12.75" hidden="1" x14ac:dyDescent="0.25">
      <c r="A470" s="24"/>
      <c r="B470" s="24"/>
      <c r="C470" s="102" t="s">
        <v>75</v>
      </c>
      <c r="D470" s="73"/>
      <c r="E470" s="73"/>
      <c r="F470" s="73"/>
    </row>
    <row r="471" spans="1:6" s="14" customFormat="1" ht="28.15" hidden="1" customHeight="1" x14ac:dyDescent="0.25">
      <c r="A471" s="24"/>
      <c r="B471" s="163" t="s">
        <v>86</v>
      </c>
      <c r="C471" s="155"/>
      <c r="D471" s="33">
        <f t="shared" ref="D471:F471" si="121">D472+D473+D474</f>
        <v>0</v>
      </c>
      <c r="E471" s="33">
        <f t="shared" si="121"/>
        <v>0</v>
      </c>
      <c r="F471" s="33">
        <f t="shared" si="121"/>
        <v>0</v>
      </c>
    </row>
    <row r="472" spans="1:6" s="14" customFormat="1" ht="12.75" hidden="1" x14ac:dyDescent="0.25">
      <c r="A472" s="24"/>
      <c r="B472" s="24"/>
      <c r="C472" s="102" t="s">
        <v>74</v>
      </c>
      <c r="D472" s="73"/>
      <c r="E472" s="73"/>
      <c r="F472" s="73"/>
    </row>
    <row r="473" spans="1:6" s="14" customFormat="1" ht="12.75" hidden="1" x14ac:dyDescent="0.25">
      <c r="A473" s="24"/>
      <c r="B473" s="24"/>
      <c r="C473" s="102" t="s">
        <v>72</v>
      </c>
      <c r="D473" s="73"/>
      <c r="E473" s="73"/>
      <c r="F473" s="73"/>
    </row>
    <row r="474" spans="1:6" s="14" customFormat="1" ht="12.75" hidden="1" x14ac:dyDescent="0.25">
      <c r="A474" s="24"/>
      <c r="B474" s="24"/>
      <c r="C474" s="102" t="s">
        <v>75</v>
      </c>
      <c r="D474" s="73"/>
      <c r="E474" s="73"/>
      <c r="F474" s="73"/>
    </row>
    <row r="475" spans="1:6" s="14" customFormat="1" ht="28.15" hidden="1" customHeight="1" x14ac:dyDescent="0.25">
      <c r="A475" s="24"/>
      <c r="B475" s="163" t="s">
        <v>87</v>
      </c>
      <c r="C475" s="155"/>
      <c r="D475" s="33">
        <f t="shared" ref="D475:F475" si="122">D476+D477+D478</f>
        <v>0</v>
      </c>
      <c r="E475" s="33">
        <f t="shared" si="122"/>
        <v>0</v>
      </c>
      <c r="F475" s="33">
        <f t="shared" si="122"/>
        <v>0</v>
      </c>
    </row>
    <row r="476" spans="1:6" s="14" customFormat="1" ht="12.75" hidden="1" x14ac:dyDescent="0.25">
      <c r="A476" s="24"/>
      <c r="B476" s="24"/>
      <c r="C476" s="102" t="s">
        <v>74</v>
      </c>
      <c r="D476" s="73"/>
      <c r="E476" s="73"/>
      <c r="F476" s="73"/>
    </row>
    <row r="477" spans="1:6" s="14" customFormat="1" ht="12.75" hidden="1" x14ac:dyDescent="0.25">
      <c r="A477" s="24"/>
      <c r="B477" s="24"/>
      <c r="C477" s="102" t="s">
        <v>72</v>
      </c>
      <c r="D477" s="73"/>
      <c r="E477" s="73"/>
      <c r="F477" s="73"/>
    </row>
    <row r="478" spans="1:6" s="14" customFormat="1" ht="12.75" hidden="1" x14ac:dyDescent="0.25">
      <c r="A478" s="24"/>
      <c r="B478" s="24"/>
      <c r="C478" s="102" t="s">
        <v>75</v>
      </c>
      <c r="D478" s="73"/>
      <c r="E478" s="73"/>
      <c r="F478" s="73"/>
    </row>
    <row r="479" spans="1:6" s="14" customFormat="1" ht="25.15" hidden="1" customHeight="1" x14ac:dyDescent="0.25">
      <c r="A479" s="24"/>
      <c r="B479" s="163" t="s">
        <v>88</v>
      </c>
      <c r="C479" s="155"/>
      <c r="D479" s="33">
        <f t="shared" ref="D479:F479" si="123">D480+D481</f>
        <v>0</v>
      </c>
      <c r="E479" s="33">
        <f t="shared" si="123"/>
        <v>0</v>
      </c>
      <c r="F479" s="33">
        <f t="shared" si="123"/>
        <v>0</v>
      </c>
    </row>
    <row r="480" spans="1:6" s="14" customFormat="1" ht="12.75" hidden="1" x14ac:dyDescent="0.25">
      <c r="A480" s="24"/>
      <c r="B480" s="24"/>
      <c r="C480" s="102" t="s">
        <v>74</v>
      </c>
      <c r="D480" s="73"/>
      <c r="E480" s="73"/>
      <c r="F480" s="73"/>
    </row>
    <row r="481" spans="1:6" s="14" customFormat="1" ht="12.75" hidden="1" x14ac:dyDescent="0.25">
      <c r="A481" s="24"/>
      <c r="B481" s="24"/>
      <c r="C481" s="102" t="s">
        <v>72</v>
      </c>
      <c r="D481" s="73"/>
      <c r="E481" s="73"/>
      <c r="F481" s="73"/>
    </row>
    <row r="482" spans="1:6" s="14" customFormat="1" ht="27" hidden="1" customHeight="1" x14ac:dyDescent="0.25">
      <c r="A482" s="24"/>
      <c r="B482" s="163" t="s">
        <v>89</v>
      </c>
      <c r="C482" s="155"/>
      <c r="D482" s="33">
        <f t="shared" ref="D482:F482" si="124">D483+D484+D485</f>
        <v>0</v>
      </c>
      <c r="E482" s="33">
        <f t="shared" si="124"/>
        <v>0</v>
      </c>
      <c r="F482" s="33">
        <f t="shared" si="124"/>
        <v>0</v>
      </c>
    </row>
    <row r="483" spans="1:6" s="14" customFormat="1" ht="12.75" hidden="1" x14ac:dyDescent="0.25">
      <c r="A483" s="24"/>
      <c r="B483" s="24"/>
      <c r="C483" s="102" t="s">
        <v>74</v>
      </c>
      <c r="D483" s="73"/>
      <c r="E483" s="73"/>
      <c r="F483" s="73"/>
    </row>
    <row r="484" spans="1:6" s="14" customFormat="1" ht="12.75" hidden="1" x14ac:dyDescent="0.25">
      <c r="A484" s="24"/>
      <c r="B484" s="24"/>
      <c r="C484" s="102" t="s">
        <v>72</v>
      </c>
      <c r="D484" s="73"/>
      <c r="E484" s="73"/>
      <c r="F484" s="73"/>
    </row>
    <row r="485" spans="1:6" s="14" customFormat="1" ht="12.75" hidden="1" x14ac:dyDescent="0.25">
      <c r="A485" s="24"/>
      <c r="B485" s="24"/>
      <c r="C485" s="102" t="s">
        <v>75</v>
      </c>
      <c r="D485" s="73"/>
      <c r="E485" s="73"/>
      <c r="F485" s="73"/>
    </row>
    <row r="486" spans="1:6" s="8" customFormat="1" ht="15.75" x14ac:dyDescent="0.2">
      <c r="A486" s="190" t="s">
        <v>152</v>
      </c>
      <c r="B486" s="191"/>
      <c r="C486" s="191"/>
      <c r="D486" s="122">
        <f>D487+D543</f>
        <v>7925000</v>
      </c>
      <c r="E486" s="122">
        <f>E487+E543</f>
        <v>7350000</v>
      </c>
      <c r="F486" s="122">
        <f>E486-D486</f>
        <v>-575000</v>
      </c>
    </row>
    <row r="487" spans="1:6" s="25" customFormat="1" ht="18" x14ac:dyDescent="0.25">
      <c r="A487" s="153" t="s">
        <v>149</v>
      </c>
      <c r="B487" s="152"/>
      <c r="C487" s="152"/>
      <c r="D487" s="54">
        <f t="shared" ref="D487:F487" si="125">D499+D538</f>
        <v>7925000</v>
      </c>
      <c r="E487" s="54">
        <f t="shared" si="125"/>
        <v>7119581</v>
      </c>
      <c r="F487" s="54">
        <f t="shared" si="125"/>
        <v>-805419</v>
      </c>
    </row>
    <row r="488" spans="1:6" s="8" customFormat="1" ht="18.600000000000001" hidden="1" customHeight="1" x14ac:dyDescent="0.2">
      <c r="A488" s="55" t="s">
        <v>5</v>
      </c>
      <c r="B488" s="56"/>
      <c r="C488" s="76"/>
      <c r="D488" s="57"/>
      <c r="E488" s="57"/>
      <c r="F488" s="57"/>
    </row>
    <row r="489" spans="1:6" s="8" customFormat="1" ht="18.600000000000001" hidden="1" customHeight="1" x14ac:dyDescent="0.2">
      <c r="A489" s="55" t="s">
        <v>6</v>
      </c>
      <c r="B489" s="77"/>
      <c r="C489" s="76"/>
      <c r="D489" s="57"/>
      <c r="E489" s="57"/>
      <c r="F489" s="57"/>
    </row>
    <row r="490" spans="1:6" s="8" customFormat="1" ht="16.899999999999999" hidden="1" customHeight="1" x14ac:dyDescent="0.2">
      <c r="A490" s="58"/>
      <c r="B490" s="56" t="s">
        <v>7</v>
      </c>
      <c r="C490" s="77"/>
      <c r="D490" s="57"/>
      <c r="E490" s="57"/>
      <c r="F490" s="57"/>
    </row>
    <row r="491" spans="1:6" s="14" customFormat="1" ht="18" hidden="1" customHeight="1" x14ac:dyDescent="0.2">
      <c r="A491" s="62"/>
      <c r="B491" s="78"/>
      <c r="C491" s="79" t="s">
        <v>8</v>
      </c>
      <c r="D491" s="80"/>
      <c r="E491" s="80"/>
      <c r="F491" s="80"/>
    </row>
    <row r="492" spans="1:6" s="8" customFormat="1" ht="13.9" hidden="1" customHeight="1" x14ac:dyDescent="0.2">
      <c r="A492" s="58"/>
      <c r="B492" s="56" t="s">
        <v>9</v>
      </c>
      <c r="C492" s="77"/>
      <c r="D492" s="65"/>
      <c r="E492" s="65"/>
      <c r="F492" s="65"/>
    </row>
    <row r="493" spans="1:6" s="8" customFormat="1" ht="19.149999999999999" hidden="1" customHeight="1" x14ac:dyDescent="0.2">
      <c r="A493" s="58"/>
      <c r="B493" s="56"/>
      <c r="C493" s="77" t="s">
        <v>10</v>
      </c>
      <c r="D493" s="80"/>
      <c r="E493" s="80"/>
      <c r="F493" s="80"/>
    </row>
    <row r="494" spans="1:6" s="16" customFormat="1" ht="26.25" hidden="1" customHeight="1" x14ac:dyDescent="0.25">
      <c r="A494" s="66"/>
      <c r="B494" s="78"/>
      <c r="C494" s="81" t="s">
        <v>11</v>
      </c>
      <c r="D494" s="73"/>
      <c r="E494" s="73"/>
      <c r="F494" s="73"/>
    </row>
    <row r="495" spans="1:6" s="8" customFormat="1" ht="15.6" hidden="1" customHeight="1" x14ac:dyDescent="0.2">
      <c r="A495" s="55"/>
      <c r="B495" s="56" t="s">
        <v>12</v>
      </c>
      <c r="C495" s="77"/>
      <c r="D495" s="80"/>
      <c r="E495" s="80"/>
      <c r="F495" s="80"/>
    </row>
    <row r="496" spans="1:6" s="8" customFormat="1" ht="15.6" hidden="1" customHeight="1" x14ac:dyDescent="0.2">
      <c r="A496" s="55"/>
      <c r="B496" s="56" t="s">
        <v>13</v>
      </c>
      <c r="C496" s="77"/>
      <c r="D496" s="80"/>
      <c r="E496" s="80"/>
      <c r="F496" s="80"/>
    </row>
    <row r="497" spans="1:6" s="8" customFormat="1" ht="18.600000000000001" hidden="1" customHeight="1" x14ac:dyDescent="0.2">
      <c r="A497" s="55" t="s">
        <v>14</v>
      </c>
      <c r="B497" s="56"/>
      <c r="C497" s="77"/>
      <c r="D497" s="57"/>
      <c r="E497" s="57"/>
      <c r="F497" s="57"/>
    </row>
    <row r="498" spans="1:6" s="8" customFormat="1" ht="14.25" hidden="1" customHeight="1" x14ac:dyDescent="0.2">
      <c r="A498" s="55"/>
      <c r="B498" s="56" t="s">
        <v>15</v>
      </c>
      <c r="C498" s="77"/>
      <c r="D498" s="80"/>
      <c r="E498" s="80"/>
      <c r="F498" s="80"/>
    </row>
    <row r="499" spans="1:6" s="8" customFormat="1" x14ac:dyDescent="0.2">
      <c r="A499" s="157" t="s">
        <v>150</v>
      </c>
      <c r="B499" s="157"/>
      <c r="C499" s="157"/>
      <c r="D499" s="57">
        <f t="shared" ref="D499:F499" si="126">D500+D524</f>
        <v>325000</v>
      </c>
      <c r="E499" s="57">
        <f t="shared" si="126"/>
        <v>119581</v>
      </c>
      <c r="F499" s="57">
        <f t="shared" si="126"/>
        <v>-205419</v>
      </c>
    </row>
    <row r="500" spans="1:6" s="8" customFormat="1" x14ac:dyDescent="0.2">
      <c r="A500" s="157" t="s">
        <v>145</v>
      </c>
      <c r="B500" s="157"/>
      <c r="C500" s="157"/>
      <c r="D500" s="57">
        <f t="shared" ref="D500:E500" si="127">SUM(D501:D514)</f>
        <v>284350</v>
      </c>
      <c r="E500" s="57">
        <f t="shared" si="127"/>
        <v>350000</v>
      </c>
      <c r="F500" s="57">
        <f t="shared" ref="F500" si="128">SUM(F501:F514)</f>
        <v>65650</v>
      </c>
    </row>
    <row r="501" spans="1:6" s="8" customFormat="1" ht="18.600000000000001" hidden="1" customHeight="1" x14ac:dyDescent="0.2">
      <c r="A501" s="58"/>
      <c r="B501" s="56" t="s">
        <v>16</v>
      </c>
      <c r="C501" s="77"/>
      <c r="D501" s="80"/>
      <c r="E501" s="80"/>
      <c r="F501" s="80"/>
    </row>
    <row r="502" spans="1:6" s="8" customFormat="1" ht="18.600000000000001" hidden="1" customHeight="1" x14ac:dyDescent="0.2">
      <c r="A502" s="58"/>
      <c r="B502" s="56" t="s">
        <v>17</v>
      </c>
      <c r="C502" s="77"/>
      <c r="D502" s="80"/>
      <c r="E502" s="80"/>
      <c r="F502" s="80"/>
    </row>
    <row r="503" spans="1:6" s="8" customFormat="1" ht="18" hidden="1" customHeight="1" x14ac:dyDescent="0.2">
      <c r="A503" s="58"/>
      <c r="B503" s="161" t="s">
        <v>18</v>
      </c>
      <c r="C503" s="161"/>
      <c r="D503" s="80"/>
      <c r="E503" s="80"/>
      <c r="F503" s="80"/>
    </row>
    <row r="504" spans="1:6" s="8" customFormat="1" ht="18.600000000000001" hidden="1" customHeight="1" x14ac:dyDescent="0.2">
      <c r="A504" s="58"/>
      <c r="B504" s="56" t="s">
        <v>19</v>
      </c>
      <c r="C504" s="77"/>
      <c r="D504" s="73"/>
      <c r="E504" s="73"/>
      <c r="F504" s="73"/>
    </row>
    <row r="505" spans="1:6" s="8" customFormat="1" ht="18.600000000000001" hidden="1" customHeight="1" x14ac:dyDescent="0.2">
      <c r="A505" s="59"/>
      <c r="B505" s="56" t="s">
        <v>20</v>
      </c>
      <c r="C505" s="77"/>
      <c r="D505" s="80"/>
      <c r="E505" s="80"/>
      <c r="F505" s="80"/>
    </row>
    <row r="506" spans="1:6" s="8" customFormat="1" ht="32.25" hidden="1" customHeight="1" x14ac:dyDescent="0.2">
      <c r="A506" s="60"/>
      <c r="B506" s="152" t="s">
        <v>21</v>
      </c>
      <c r="C506" s="152"/>
      <c r="D506" s="80"/>
      <c r="E506" s="80"/>
      <c r="F506" s="80"/>
    </row>
    <row r="507" spans="1:6" s="8" customFormat="1" ht="27.6" hidden="1" customHeight="1" x14ac:dyDescent="0.2">
      <c r="A507" s="60"/>
      <c r="B507" s="151" t="s">
        <v>22</v>
      </c>
      <c r="C507" s="151"/>
      <c r="D507" s="80"/>
      <c r="E507" s="80"/>
      <c r="F507" s="80"/>
    </row>
    <row r="508" spans="1:6" s="8" customFormat="1" ht="26.45" customHeight="1" x14ac:dyDescent="0.2">
      <c r="A508" s="60"/>
      <c r="B508" s="152" t="s">
        <v>23</v>
      </c>
      <c r="C508" s="152"/>
      <c r="D508" s="80">
        <v>15000</v>
      </c>
      <c r="E508" s="80">
        <v>30000</v>
      </c>
      <c r="F508" s="80">
        <f>E508-D508</f>
        <v>15000</v>
      </c>
    </row>
    <row r="509" spans="1:6" s="8" customFormat="1" ht="18.600000000000001" hidden="1" customHeight="1" x14ac:dyDescent="0.2">
      <c r="A509" s="60"/>
      <c r="B509" s="162" t="s">
        <v>24</v>
      </c>
      <c r="C509" s="162"/>
      <c r="D509" s="80"/>
      <c r="E509" s="80"/>
      <c r="F509" s="80"/>
    </row>
    <row r="510" spans="1:6" s="8" customFormat="1" ht="27.6" hidden="1" customHeight="1" x14ac:dyDescent="0.2">
      <c r="A510" s="60"/>
      <c r="B510" s="152" t="s">
        <v>25</v>
      </c>
      <c r="C510" s="152"/>
      <c r="D510" s="80"/>
      <c r="E510" s="80"/>
      <c r="F510" s="80"/>
    </row>
    <row r="511" spans="1:6" s="8" customFormat="1" ht="30" hidden="1" customHeight="1" x14ac:dyDescent="0.2">
      <c r="A511" s="60"/>
      <c r="B511" s="151" t="s">
        <v>26</v>
      </c>
      <c r="C511" s="151"/>
      <c r="D511" s="80"/>
      <c r="E511" s="80"/>
      <c r="F511" s="80"/>
    </row>
    <row r="512" spans="1:6" s="8" customFormat="1" ht="28.15" hidden="1" customHeight="1" x14ac:dyDescent="0.2">
      <c r="A512" s="60"/>
      <c r="B512" s="151" t="s">
        <v>27</v>
      </c>
      <c r="C512" s="151"/>
      <c r="D512" s="80"/>
      <c r="E512" s="80"/>
      <c r="F512" s="80"/>
    </row>
    <row r="513" spans="1:6" s="8" customFormat="1" ht="18.600000000000001" hidden="1" customHeight="1" x14ac:dyDescent="0.2">
      <c r="A513" s="60"/>
      <c r="B513" s="56" t="s">
        <v>28</v>
      </c>
      <c r="C513" s="77"/>
      <c r="D513" s="80"/>
      <c r="E513" s="80"/>
      <c r="F513" s="80"/>
    </row>
    <row r="514" spans="1:6" s="8" customFormat="1" x14ac:dyDescent="0.2">
      <c r="A514" s="59"/>
      <c r="B514" s="56" t="s">
        <v>29</v>
      </c>
      <c r="C514" s="77"/>
      <c r="D514" s="80">
        <v>269350</v>
      </c>
      <c r="E514" s="80">
        <v>320000</v>
      </c>
      <c r="F514" s="80">
        <f>E514-D514</f>
        <v>50650</v>
      </c>
    </row>
    <row r="515" spans="1:6" s="8" customFormat="1" ht="15" hidden="1" customHeight="1" x14ac:dyDescent="0.2">
      <c r="A515" s="58" t="s">
        <v>30</v>
      </c>
      <c r="B515" s="77"/>
      <c r="C515" s="61"/>
      <c r="D515" s="57"/>
      <c r="E515" s="57"/>
      <c r="F515" s="80">
        <f t="shared" ref="F515:F542" si="129">E515-D515</f>
        <v>0</v>
      </c>
    </row>
    <row r="516" spans="1:6" s="8" customFormat="1" ht="14.45" hidden="1" customHeight="1" x14ac:dyDescent="0.2">
      <c r="A516" s="59"/>
      <c r="B516" s="56" t="s">
        <v>31</v>
      </c>
      <c r="C516" s="77"/>
      <c r="D516" s="73"/>
      <c r="E516" s="73"/>
      <c r="F516" s="80">
        <f t="shared" si="129"/>
        <v>0</v>
      </c>
    </row>
    <row r="517" spans="1:6" s="8" customFormat="1" ht="18.600000000000001" hidden="1" customHeight="1" x14ac:dyDescent="0.2">
      <c r="A517" s="58" t="s">
        <v>32</v>
      </c>
      <c r="B517" s="77"/>
      <c r="C517" s="56"/>
      <c r="D517" s="57"/>
      <c r="E517" s="57"/>
      <c r="F517" s="80">
        <f t="shared" si="129"/>
        <v>0</v>
      </c>
    </row>
    <row r="518" spans="1:6" s="8" customFormat="1" ht="16.5" hidden="1" customHeight="1" x14ac:dyDescent="0.2">
      <c r="A518" s="58"/>
      <c r="B518" s="56" t="s">
        <v>33</v>
      </c>
      <c r="C518" s="77"/>
      <c r="D518" s="73"/>
      <c r="E518" s="73"/>
      <c r="F518" s="80">
        <f t="shared" si="129"/>
        <v>0</v>
      </c>
    </row>
    <row r="519" spans="1:6" s="8" customFormat="1" ht="12.6" hidden="1" customHeight="1" x14ac:dyDescent="0.2">
      <c r="A519" s="58" t="s">
        <v>90</v>
      </c>
      <c r="B519" s="77"/>
      <c r="C519" s="56"/>
      <c r="D519" s="57"/>
      <c r="E519" s="57"/>
      <c r="F519" s="80">
        <f t="shared" si="129"/>
        <v>0</v>
      </c>
    </row>
    <row r="520" spans="1:6" s="8" customFormat="1" hidden="1" x14ac:dyDescent="0.2">
      <c r="A520" s="58"/>
      <c r="B520" s="77" t="s">
        <v>34</v>
      </c>
      <c r="C520" s="56"/>
      <c r="D520" s="73"/>
      <c r="E520" s="73"/>
      <c r="F520" s="80">
        <f t="shared" si="129"/>
        <v>0</v>
      </c>
    </row>
    <row r="521" spans="1:6" s="14" customFormat="1" ht="12.75" hidden="1" x14ac:dyDescent="0.2">
      <c r="A521" s="62"/>
      <c r="B521" s="159" t="s">
        <v>91</v>
      </c>
      <c r="C521" s="152"/>
      <c r="D521" s="57"/>
      <c r="E521" s="57"/>
      <c r="F521" s="80">
        <f t="shared" si="129"/>
        <v>0</v>
      </c>
    </row>
    <row r="522" spans="1:6" s="14" customFormat="1" ht="33" hidden="1" customHeight="1" x14ac:dyDescent="0.2">
      <c r="A522" s="62"/>
      <c r="B522" s="82"/>
      <c r="C522" s="82" t="s">
        <v>36</v>
      </c>
      <c r="D522" s="73"/>
      <c r="E522" s="73"/>
      <c r="F522" s="80">
        <f t="shared" si="129"/>
        <v>0</v>
      </c>
    </row>
    <row r="523" spans="1:6" s="8" customFormat="1" ht="15" hidden="1" customHeight="1" x14ac:dyDescent="0.2">
      <c r="A523" s="58"/>
      <c r="B523" s="56" t="s">
        <v>37</v>
      </c>
      <c r="C523" s="77"/>
      <c r="D523" s="80"/>
      <c r="E523" s="80"/>
      <c r="F523" s="80">
        <f t="shared" si="129"/>
        <v>0</v>
      </c>
    </row>
    <row r="524" spans="1:6" s="8" customFormat="1" x14ac:dyDescent="0.2">
      <c r="A524" s="157" t="s">
        <v>147</v>
      </c>
      <c r="B524" s="157"/>
      <c r="C524" s="157"/>
      <c r="D524" s="57">
        <f t="shared" ref="D524:E524" si="130">D526+D527+D525</f>
        <v>40650</v>
      </c>
      <c r="E524" s="57">
        <f t="shared" si="130"/>
        <v>-230419</v>
      </c>
      <c r="F524" s="80">
        <f t="shared" si="129"/>
        <v>-271069</v>
      </c>
    </row>
    <row r="525" spans="1:6" s="8" customFormat="1" x14ac:dyDescent="0.2">
      <c r="A525" s="55"/>
      <c r="B525" s="56" t="s">
        <v>38</v>
      </c>
      <c r="C525" s="77"/>
      <c r="D525" s="73">
        <v>40650</v>
      </c>
      <c r="E525" s="73"/>
      <c r="F525" s="80">
        <f t="shared" si="129"/>
        <v>-40650</v>
      </c>
    </row>
    <row r="526" spans="1:6" s="8" customFormat="1" ht="25.5" customHeight="1" x14ac:dyDescent="0.2">
      <c r="A526" s="55"/>
      <c r="B526" s="158" t="s">
        <v>93</v>
      </c>
      <c r="C526" s="158"/>
      <c r="D526" s="80">
        <v>0</v>
      </c>
      <c r="E526" s="80">
        <v>-230419</v>
      </c>
      <c r="F526" s="80">
        <f t="shared" si="129"/>
        <v>-230419</v>
      </c>
    </row>
    <row r="527" spans="1:6" s="8" customFormat="1" hidden="1" x14ac:dyDescent="0.2">
      <c r="A527" s="55"/>
      <c r="B527" s="56" t="s">
        <v>40</v>
      </c>
      <c r="C527" s="77"/>
      <c r="D527" s="80"/>
      <c r="E527" s="80"/>
      <c r="F527" s="80">
        <f t="shared" si="129"/>
        <v>0</v>
      </c>
    </row>
    <row r="528" spans="1:6" s="14" customFormat="1" ht="12.75" hidden="1" x14ac:dyDescent="0.2">
      <c r="A528" s="62" t="s">
        <v>45</v>
      </c>
      <c r="B528" s="83"/>
      <c r="C528" s="63"/>
      <c r="D528" s="64"/>
      <c r="E528" s="64"/>
      <c r="F528" s="80">
        <f t="shared" si="129"/>
        <v>0</v>
      </c>
    </row>
    <row r="529" spans="1:9" s="16" customFormat="1" hidden="1" x14ac:dyDescent="0.2">
      <c r="A529" s="160" t="s">
        <v>94</v>
      </c>
      <c r="B529" s="160"/>
      <c r="C529" s="160"/>
      <c r="D529" s="64"/>
      <c r="E529" s="64"/>
      <c r="F529" s="80">
        <f t="shared" si="129"/>
        <v>0</v>
      </c>
    </row>
    <row r="530" spans="1:9" s="16" customFormat="1" hidden="1" x14ac:dyDescent="0.2">
      <c r="A530" s="74"/>
      <c r="B530" s="156" t="s">
        <v>95</v>
      </c>
      <c r="C530" s="156"/>
      <c r="D530" s="64"/>
      <c r="E530" s="64"/>
      <c r="F530" s="80">
        <f t="shared" si="129"/>
        <v>0</v>
      </c>
    </row>
    <row r="531" spans="1:9" s="16" customFormat="1" ht="25.5" hidden="1" x14ac:dyDescent="0.2">
      <c r="A531" s="74"/>
      <c r="B531" s="84"/>
      <c r="C531" s="85" t="s">
        <v>46</v>
      </c>
      <c r="D531" s="80"/>
      <c r="E531" s="80"/>
      <c r="F531" s="80">
        <f t="shared" si="129"/>
        <v>0</v>
      </c>
    </row>
    <row r="532" spans="1:9" s="14" customFormat="1" ht="12.75" hidden="1" x14ac:dyDescent="0.2">
      <c r="A532" s="62" t="s">
        <v>49</v>
      </c>
      <c r="B532" s="85"/>
      <c r="C532" s="85"/>
      <c r="D532" s="57"/>
      <c r="E532" s="57"/>
      <c r="F532" s="80">
        <f t="shared" si="129"/>
        <v>0</v>
      </c>
    </row>
    <row r="533" spans="1:9" s="16" customFormat="1" hidden="1" x14ac:dyDescent="0.2">
      <c r="A533" s="62"/>
      <c r="B533" s="152" t="s">
        <v>50</v>
      </c>
      <c r="C533" s="152"/>
      <c r="D533" s="73"/>
      <c r="E533" s="73"/>
      <c r="F533" s="80">
        <f t="shared" si="129"/>
        <v>0</v>
      </c>
    </row>
    <row r="534" spans="1:9" s="16" customFormat="1" hidden="1" x14ac:dyDescent="0.2">
      <c r="A534" s="62"/>
      <c r="B534" s="152" t="s">
        <v>51</v>
      </c>
      <c r="C534" s="152"/>
      <c r="D534" s="80"/>
      <c r="E534" s="80"/>
      <c r="F534" s="80">
        <f t="shared" si="129"/>
        <v>0</v>
      </c>
    </row>
    <row r="535" spans="1:9" s="8" customFormat="1" hidden="1" x14ac:dyDescent="0.2">
      <c r="A535" s="55" t="s">
        <v>96</v>
      </c>
      <c r="B535" s="56"/>
      <c r="C535" s="56"/>
      <c r="D535" s="64"/>
      <c r="E535" s="64"/>
      <c r="F535" s="80">
        <f t="shared" si="129"/>
        <v>0</v>
      </c>
    </row>
    <row r="536" spans="1:9" s="8" customFormat="1" hidden="1" x14ac:dyDescent="0.2">
      <c r="A536" s="55"/>
      <c r="B536" s="56" t="s">
        <v>54</v>
      </c>
      <c r="C536" s="56"/>
      <c r="D536" s="80"/>
      <c r="E536" s="80"/>
      <c r="F536" s="80">
        <f t="shared" si="129"/>
        <v>0</v>
      </c>
    </row>
    <row r="537" spans="1:9" s="8" customFormat="1" hidden="1" x14ac:dyDescent="0.2">
      <c r="A537" s="55"/>
      <c r="B537" s="158" t="s">
        <v>97</v>
      </c>
      <c r="C537" s="158"/>
      <c r="D537" s="73"/>
      <c r="E537" s="73"/>
      <c r="F537" s="80">
        <f t="shared" si="129"/>
        <v>0</v>
      </c>
    </row>
    <row r="538" spans="1:9" s="8" customFormat="1" x14ac:dyDescent="0.2">
      <c r="A538" s="157" t="s">
        <v>151</v>
      </c>
      <c r="B538" s="157"/>
      <c r="C538" s="157"/>
      <c r="D538" s="57">
        <f t="shared" ref="D538:E538" si="131">D539+D540+D541+D542</f>
        <v>7600000</v>
      </c>
      <c r="E538" s="57">
        <f t="shared" si="131"/>
        <v>7000000</v>
      </c>
      <c r="F538" s="80">
        <f t="shared" si="129"/>
        <v>-600000</v>
      </c>
    </row>
    <row r="539" spans="1:9" s="8" customFormat="1" x14ac:dyDescent="0.2">
      <c r="A539" s="55"/>
      <c r="B539" s="56" t="s">
        <v>58</v>
      </c>
      <c r="C539" s="77"/>
      <c r="D539" s="80">
        <v>7600000</v>
      </c>
      <c r="E539" s="80">
        <v>7000000</v>
      </c>
      <c r="F539" s="80">
        <f t="shared" si="129"/>
        <v>-600000</v>
      </c>
      <c r="I539" s="50"/>
    </row>
    <row r="540" spans="1:9" s="8" customFormat="1" ht="39" hidden="1" customHeight="1" x14ac:dyDescent="0.2">
      <c r="A540" s="55"/>
      <c r="B540" s="151" t="s">
        <v>59</v>
      </c>
      <c r="C540" s="151"/>
      <c r="D540" s="73"/>
      <c r="E540" s="73"/>
      <c r="F540" s="80">
        <f t="shared" si="129"/>
        <v>0</v>
      </c>
    </row>
    <row r="541" spans="1:9" s="8" customFormat="1" ht="18" hidden="1" customHeight="1" x14ac:dyDescent="0.2">
      <c r="A541" s="55"/>
      <c r="B541" s="151" t="s">
        <v>61</v>
      </c>
      <c r="C541" s="151"/>
      <c r="D541" s="80"/>
      <c r="E541" s="80"/>
      <c r="F541" s="80">
        <f t="shared" si="129"/>
        <v>0</v>
      </c>
    </row>
    <row r="542" spans="1:9" s="8" customFormat="1" ht="30.6" hidden="1" customHeight="1" x14ac:dyDescent="0.2">
      <c r="A542" s="55"/>
      <c r="B542" s="152" t="s">
        <v>71</v>
      </c>
      <c r="C542" s="152"/>
      <c r="D542" s="73"/>
      <c r="E542" s="73"/>
      <c r="F542" s="80">
        <f t="shared" si="129"/>
        <v>0</v>
      </c>
    </row>
    <row r="543" spans="1:9" s="25" customFormat="1" ht="18" x14ac:dyDescent="0.25">
      <c r="A543" s="153" t="s">
        <v>154</v>
      </c>
      <c r="B543" s="152"/>
      <c r="C543" s="152"/>
      <c r="D543" s="54">
        <f>D544+D549</f>
        <v>0</v>
      </c>
      <c r="E543" s="54">
        <f t="shared" ref="E543:F543" si="132">E544+E549</f>
        <v>230419</v>
      </c>
      <c r="F543" s="54">
        <f t="shared" si="132"/>
        <v>230419</v>
      </c>
    </row>
    <row r="544" spans="1:9" s="25" customFormat="1" ht="18" hidden="1" x14ac:dyDescent="0.25">
      <c r="A544" s="9" t="s">
        <v>99</v>
      </c>
      <c r="B544" s="86"/>
      <c r="C544" s="87"/>
      <c r="D544" s="32">
        <f t="shared" ref="D544:F546" si="133">D545</f>
        <v>0</v>
      </c>
      <c r="E544" s="32">
        <f t="shared" si="133"/>
        <v>230419</v>
      </c>
      <c r="F544" s="32">
        <f t="shared" si="133"/>
        <v>230419</v>
      </c>
    </row>
    <row r="545" spans="1:6" s="25" customFormat="1" ht="18" hidden="1" x14ac:dyDescent="0.25">
      <c r="A545" s="10" t="s">
        <v>100</v>
      </c>
      <c r="B545" s="88"/>
      <c r="C545" s="51"/>
      <c r="D545" s="32">
        <f t="shared" si="133"/>
        <v>0</v>
      </c>
      <c r="E545" s="32">
        <f t="shared" si="133"/>
        <v>230419</v>
      </c>
      <c r="F545" s="32">
        <f t="shared" si="133"/>
        <v>230419</v>
      </c>
    </row>
    <row r="546" spans="1:6" s="25" customFormat="1" ht="18" hidden="1" x14ac:dyDescent="0.25">
      <c r="A546" s="10" t="s">
        <v>101</v>
      </c>
      <c r="B546" s="51"/>
      <c r="C546" s="51"/>
      <c r="D546" s="32">
        <f>D547</f>
        <v>0</v>
      </c>
      <c r="E546" s="32">
        <f t="shared" si="133"/>
        <v>230419</v>
      </c>
      <c r="F546" s="32">
        <f t="shared" si="133"/>
        <v>230419</v>
      </c>
    </row>
    <row r="547" spans="1:6" s="25" customFormat="1" ht="18" x14ac:dyDescent="0.25">
      <c r="A547" s="10" t="s">
        <v>104</v>
      </c>
      <c r="B547" s="11"/>
      <c r="C547" s="11"/>
      <c r="D547" s="32">
        <f t="shared" ref="D547:F547" si="134">D548</f>
        <v>0</v>
      </c>
      <c r="E547" s="32">
        <f t="shared" si="134"/>
        <v>230419</v>
      </c>
      <c r="F547" s="32">
        <f t="shared" si="134"/>
        <v>230419</v>
      </c>
    </row>
    <row r="548" spans="1:6" s="25" customFormat="1" ht="18" customHeight="1" x14ac:dyDescent="0.25">
      <c r="A548" s="51"/>
      <c r="B548" s="51" t="s">
        <v>39</v>
      </c>
      <c r="C548" s="51"/>
      <c r="D548" s="92">
        <v>0</v>
      </c>
      <c r="E548" s="92">
        <v>230419</v>
      </c>
      <c r="F548" s="92">
        <f>E548-D548</f>
        <v>230419</v>
      </c>
    </row>
    <row r="549" spans="1:6" s="25" customFormat="1" ht="18" hidden="1" x14ac:dyDescent="0.25">
      <c r="A549" s="10" t="s">
        <v>178</v>
      </c>
      <c r="B549" s="51"/>
      <c r="C549" s="51"/>
      <c r="D549" s="33">
        <f t="shared" ref="D549:F550" si="135">D550</f>
        <v>0</v>
      </c>
      <c r="E549" s="33">
        <f t="shared" si="135"/>
        <v>0</v>
      </c>
      <c r="F549" s="33">
        <f t="shared" si="135"/>
        <v>0</v>
      </c>
    </row>
    <row r="550" spans="1:6" s="25" customFormat="1" ht="18" x14ac:dyDescent="0.25">
      <c r="A550" s="185" t="s">
        <v>179</v>
      </c>
      <c r="B550" s="186"/>
      <c r="C550" s="187"/>
      <c r="D550" s="33">
        <f>D551</f>
        <v>0</v>
      </c>
      <c r="E550" s="33">
        <f t="shared" si="135"/>
        <v>0</v>
      </c>
      <c r="F550" s="33">
        <f t="shared" si="135"/>
        <v>0</v>
      </c>
    </row>
    <row r="551" spans="1:6" s="25" customFormat="1" ht="15.75" customHeight="1" x14ac:dyDescent="0.25">
      <c r="A551" s="10"/>
      <c r="B551" s="188" t="s">
        <v>70</v>
      </c>
      <c r="C551" s="189"/>
      <c r="D551" s="73">
        <v>0</v>
      </c>
      <c r="E551" s="73">
        <v>0</v>
      </c>
      <c r="F551" s="73">
        <f>E551-D551</f>
        <v>0</v>
      </c>
    </row>
    <row r="552" spans="1:6" s="8" customFormat="1" ht="15.75" customHeight="1" x14ac:dyDescent="0.2">
      <c r="A552" s="179" t="s">
        <v>184</v>
      </c>
      <c r="B552" s="180"/>
      <c r="C552" s="181"/>
      <c r="D552" s="122">
        <f>D553+D606</f>
        <v>11245000</v>
      </c>
      <c r="E552" s="122">
        <f>E553+E606</f>
        <v>9800000</v>
      </c>
      <c r="F552" s="122">
        <f>E552-D552</f>
        <v>-1445000</v>
      </c>
    </row>
    <row r="553" spans="1:6" s="25" customFormat="1" ht="18" customHeight="1" x14ac:dyDescent="0.25">
      <c r="A553" s="182" t="s">
        <v>149</v>
      </c>
      <c r="B553" s="183"/>
      <c r="C553" s="184"/>
      <c r="D553" s="54">
        <f>D565+D604</f>
        <v>11245000</v>
      </c>
      <c r="E553" s="54">
        <f>E565+E604</f>
        <v>9729500</v>
      </c>
      <c r="F553" s="54">
        <f>E553-D553</f>
        <v>-1515500</v>
      </c>
    </row>
    <row r="554" spans="1:6" s="8" customFormat="1" ht="18.600000000000001" hidden="1" customHeight="1" x14ac:dyDescent="0.2">
      <c r="A554" s="55" t="s">
        <v>5</v>
      </c>
      <c r="B554" s="56"/>
      <c r="C554" s="124"/>
      <c r="D554" s="57"/>
      <c r="E554" s="57"/>
      <c r="F554" s="57"/>
    </row>
    <row r="555" spans="1:6" s="8" customFormat="1" ht="18.600000000000001" hidden="1" customHeight="1" x14ac:dyDescent="0.2">
      <c r="A555" s="55" t="s">
        <v>6</v>
      </c>
      <c r="B555" s="77"/>
      <c r="C555" s="124"/>
      <c r="D555" s="57"/>
      <c r="E555" s="57"/>
      <c r="F555" s="57"/>
    </row>
    <row r="556" spans="1:6" s="8" customFormat="1" ht="16.899999999999999" hidden="1" customHeight="1" x14ac:dyDescent="0.2">
      <c r="A556" s="58"/>
      <c r="B556" s="56" t="s">
        <v>7</v>
      </c>
      <c r="C556" s="77"/>
      <c r="D556" s="57"/>
      <c r="E556" s="57"/>
      <c r="F556" s="57"/>
    </row>
    <row r="557" spans="1:6" s="14" customFormat="1" ht="18" hidden="1" customHeight="1" x14ac:dyDescent="0.2">
      <c r="A557" s="62"/>
      <c r="B557" s="78"/>
      <c r="C557" s="79" t="s">
        <v>8</v>
      </c>
      <c r="D557" s="80"/>
      <c r="E557" s="80"/>
      <c r="F557" s="80"/>
    </row>
    <row r="558" spans="1:6" s="8" customFormat="1" ht="13.9" hidden="1" customHeight="1" x14ac:dyDescent="0.2">
      <c r="A558" s="58"/>
      <c r="B558" s="56" t="s">
        <v>9</v>
      </c>
      <c r="C558" s="77"/>
      <c r="D558" s="65"/>
      <c r="E558" s="65"/>
      <c r="F558" s="65"/>
    </row>
    <row r="559" spans="1:6" s="8" customFormat="1" ht="19.149999999999999" hidden="1" customHeight="1" x14ac:dyDescent="0.2">
      <c r="A559" s="58"/>
      <c r="B559" s="56"/>
      <c r="C559" s="77" t="s">
        <v>10</v>
      </c>
      <c r="D559" s="80"/>
      <c r="E559" s="80"/>
      <c r="F559" s="80"/>
    </row>
    <row r="560" spans="1:6" s="16" customFormat="1" ht="26.25" hidden="1" customHeight="1" x14ac:dyDescent="0.25">
      <c r="A560" s="66"/>
      <c r="B560" s="78"/>
      <c r="C560" s="81" t="s">
        <v>11</v>
      </c>
      <c r="D560" s="73"/>
      <c r="E560" s="73"/>
      <c r="F560" s="73"/>
    </row>
    <row r="561" spans="1:6" s="8" customFormat="1" ht="15.6" hidden="1" customHeight="1" x14ac:dyDescent="0.2">
      <c r="A561" s="55"/>
      <c r="B561" s="56" t="s">
        <v>12</v>
      </c>
      <c r="C561" s="77"/>
      <c r="D561" s="80"/>
      <c r="E561" s="80"/>
      <c r="F561" s="80"/>
    </row>
    <row r="562" spans="1:6" s="8" customFormat="1" ht="15.6" hidden="1" customHeight="1" x14ac:dyDescent="0.2">
      <c r="A562" s="55"/>
      <c r="B562" s="56" t="s">
        <v>13</v>
      </c>
      <c r="C562" s="77"/>
      <c r="D562" s="80"/>
      <c r="E562" s="80"/>
      <c r="F562" s="80"/>
    </row>
    <row r="563" spans="1:6" s="8" customFormat="1" ht="18.600000000000001" hidden="1" customHeight="1" x14ac:dyDescent="0.2">
      <c r="A563" s="55" t="s">
        <v>14</v>
      </c>
      <c r="B563" s="56"/>
      <c r="C563" s="77"/>
      <c r="D563" s="57"/>
      <c r="E563" s="57"/>
      <c r="F563" s="57"/>
    </row>
    <row r="564" spans="1:6" s="8" customFormat="1" ht="14.25" hidden="1" customHeight="1" x14ac:dyDescent="0.2">
      <c r="A564" s="55"/>
      <c r="B564" s="56" t="s">
        <v>15</v>
      </c>
      <c r="C564" s="77"/>
      <c r="D564" s="80"/>
      <c r="E564" s="80"/>
      <c r="F564" s="80"/>
    </row>
    <row r="565" spans="1:6" s="8" customFormat="1" x14ac:dyDescent="0.2">
      <c r="A565" s="157" t="s">
        <v>150</v>
      </c>
      <c r="B565" s="157"/>
      <c r="C565" s="157"/>
      <c r="D565" s="57">
        <f>D566+D590</f>
        <v>755000</v>
      </c>
      <c r="E565" s="57">
        <f>E566+E590</f>
        <v>729500</v>
      </c>
      <c r="F565" s="57">
        <f>E565-D565</f>
        <v>-25500</v>
      </c>
    </row>
    <row r="566" spans="1:6" s="8" customFormat="1" x14ac:dyDescent="0.2">
      <c r="A566" s="157" t="s">
        <v>145</v>
      </c>
      <c r="B566" s="157"/>
      <c r="C566" s="157"/>
      <c r="D566" s="57">
        <f t="shared" ref="D566:E566" si="136">SUM(D567:D580)</f>
        <v>622288</v>
      </c>
      <c r="E566" s="57">
        <f t="shared" si="136"/>
        <v>526200</v>
      </c>
      <c r="F566" s="57">
        <f>E566-D566</f>
        <v>-96088</v>
      </c>
    </row>
    <row r="567" spans="1:6" s="8" customFormat="1" ht="18.600000000000001" hidden="1" customHeight="1" x14ac:dyDescent="0.2">
      <c r="A567" s="58"/>
      <c r="B567" s="56" t="s">
        <v>16</v>
      </c>
      <c r="C567" s="77"/>
      <c r="D567" s="80"/>
      <c r="E567" s="80"/>
      <c r="F567" s="80"/>
    </row>
    <row r="568" spans="1:6" s="8" customFormat="1" ht="18.600000000000001" hidden="1" customHeight="1" x14ac:dyDescent="0.2">
      <c r="A568" s="58"/>
      <c r="B568" s="56" t="s">
        <v>17</v>
      </c>
      <c r="C568" s="77"/>
      <c r="D568" s="80"/>
      <c r="E568" s="80"/>
      <c r="F568" s="80"/>
    </row>
    <row r="569" spans="1:6" s="8" customFormat="1" ht="18" hidden="1" customHeight="1" x14ac:dyDescent="0.2">
      <c r="A569" s="58"/>
      <c r="B569" s="161" t="s">
        <v>18</v>
      </c>
      <c r="C569" s="161"/>
      <c r="D569" s="80"/>
      <c r="E569" s="80"/>
      <c r="F569" s="80"/>
    </row>
    <row r="570" spans="1:6" s="8" customFormat="1" ht="18.600000000000001" hidden="1" customHeight="1" x14ac:dyDescent="0.2">
      <c r="A570" s="58"/>
      <c r="B570" s="56" t="s">
        <v>19</v>
      </c>
      <c r="C570" s="77"/>
      <c r="D570" s="73"/>
      <c r="E570" s="73"/>
      <c r="F570" s="73"/>
    </row>
    <row r="571" spans="1:6" s="8" customFormat="1" ht="18.600000000000001" hidden="1" customHeight="1" x14ac:dyDescent="0.2">
      <c r="A571" s="59"/>
      <c r="B571" s="56" t="s">
        <v>20</v>
      </c>
      <c r="C571" s="77"/>
      <c r="D571" s="80"/>
      <c r="E571" s="80"/>
      <c r="F571" s="80"/>
    </row>
    <row r="572" spans="1:6" s="8" customFormat="1" ht="32.25" hidden="1" customHeight="1" x14ac:dyDescent="0.2">
      <c r="A572" s="60"/>
      <c r="B572" s="152" t="s">
        <v>21</v>
      </c>
      <c r="C572" s="152"/>
      <c r="D572" s="80"/>
      <c r="E572" s="80"/>
      <c r="F572" s="80"/>
    </row>
    <row r="573" spans="1:6" s="8" customFormat="1" hidden="1" x14ac:dyDescent="0.2">
      <c r="A573" s="60"/>
      <c r="B573" s="151" t="s">
        <v>22</v>
      </c>
      <c r="C573" s="151"/>
      <c r="D573" s="80"/>
      <c r="E573" s="80"/>
      <c r="F573" s="80"/>
    </row>
    <row r="574" spans="1:6" s="8" customFormat="1" ht="27" hidden="1" customHeight="1" x14ac:dyDescent="0.2">
      <c r="A574" s="60"/>
      <c r="B574" s="152" t="s">
        <v>23</v>
      </c>
      <c r="C574" s="152"/>
      <c r="D574" s="80"/>
      <c r="E574" s="80"/>
      <c r="F574" s="80"/>
    </row>
    <row r="575" spans="1:6" s="8" customFormat="1" hidden="1" x14ac:dyDescent="0.2">
      <c r="A575" s="60"/>
      <c r="B575" s="162" t="s">
        <v>24</v>
      </c>
      <c r="C575" s="162"/>
      <c r="D575" s="80"/>
      <c r="E575" s="80"/>
      <c r="F575" s="80"/>
    </row>
    <row r="576" spans="1:6" s="8" customFormat="1" hidden="1" x14ac:dyDescent="0.2">
      <c r="A576" s="60"/>
      <c r="B576" s="152" t="s">
        <v>25</v>
      </c>
      <c r="C576" s="152"/>
      <c r="D576" s="80"/>
      <c r="E576" s="80"/>
      <c r="F576" s="80"/>
    </row>
    <row r="577" spans="1:6" s="8" customFormat="1" hidden="1" x14ac:dyDescent="0.2">
      <c r="A577" s="60"/>
      <c r="B577" s="151" t="s">
        <v>26</v>
      </c>
      <c r="C577" s="151"/>
      <c r="D577" s="80"/>
      <c r="E577" s="80"/>
      <c r="F577" s="80"/>
    </row>
    <row r="578" spans="1:6" s="8" customFormat="1" hidden="1" x14ac:dyDescent="0.2">
      <c r="A578" s="60"/>
      <c r="B578" s="151" t="s">
        <v>27</v>
      </c>
      <c r="C578" s="151"/>
      <c r="D578" s="80"/>
      <c r="E578" s="80"/>
      <c r="F578" s="80"/>
    </row>
    <row r="579" spans="1:6" s="8" customFormat="1" hidden="1" x14ac:dyDescent="0.2">
      <c r="A579" s="60"/>
      <c r="B579" s="56" t="s">
        <v>28</v>
      </c>
      <c r="C579" s="77"/>
      <c r="D579" s="80"/>
      <c r="E579" s="80"/>
      <c r="F579" s="80"/>
    </row>
    <row r="580" spans="1:6" s="8" customFormat="1" ht="12" customHeight="1" x14ac:dyDescent="0.2">
      <c r="A580" s="59"/>
      <c r="B580" s="56" t="s">
        <v>29</v>
      </c>
      <c r="C580" s="77"/>
      <c r="D580" s="80">
        <v>622288</v>
      </c>
      <c r="E580" s="80">
        <v>526200</v>
      </c>
      <c r="F580" s="80">
        <f>E580-D580</f>
        <v>-96088</v>
      </c>
    </row>
    <row r="581" spans="1:6" s="8" customFormat="1" ht="15" hidden="1" customHeight="1" x14ac:dyDescent="0.2">
      <c r="A581" s="58" t="s">
        <v>30</v>
      </c>
      <c r="B581" s="77"/>
      <c r="C581" s="61"/>
      <c r="D581" s="57"/>
      <c r="E581" s="57"/>
      <c r="F581" s="57"/>
    </row>
    <row r="582" spans="1:6" s="8" customFormat="1" ht="14.45" hidden="1" customHeight="1" x14ac:dyDescent="0.2">
      <c r="A582" s="59"/>
      <c r="B582" s="56" t="s">
        <v>31</v>
      </c>
      <c r="C582" s="77"/>
      <c r="D582" s="73"/>
      <c r="E582" s="73"/>
      <c r="F582" s="73"/>
    </row>
    <row r="583" spans="1:6" s="8" customFormat="1" ht="18.600000000000001" hidden="1" customHeight="1" x14ac:dyDescent="0.2">
      <c r="A583" s="58" t="s">
        <v>32</v>
      </c>
      <c r="B583" s="77"/>
      <c r="C583" s="56"/>
      <c r="D583" s="57"/>
      <c r="E583" s="57"/>
      <c r="F583" s="57"/>
    </row>
    <row r="584" spans="1:6" s="8" customFormat="1" ht="16.5" hidden="1" customHeight="1" x14ac:dyDescent="0.2">
      <c r="A584" s="58"/>
      <c r="B584" s="56" t="s">
        <v>33</v>
      </c>
      <c r="C584" s="77"/>
      <c r="D584" s="73"/>
      <c r="E584" s="73"/>
      <c r="F584" s="73"/>
    </row>
    <row r="585" spans="1:6" s="8" customFormat="1" ht="12.6" hidden="1" customHeight="1" x14ac:dyDescent="0.2">
      <c r="A585" s="58" t="s">
        <v>90</v>
      </c>
      <c r="B585" s="77"/>
      <c r="C585" s="56"/>
      <c r="D585" s="57"/>
      <c r="E585" s="57"/>
      <c r="F585" s="57"/>
    </row>
    <row r="586" spans="1:6" s="8" customFormat="1" hidden="1" x14ac:dyDescent="0.2">
      <c r="A586" s="58"/>
      <c r="B586" s="77" t="s">
        <v>34</v>
      </c>
      <c r="C586" s="56"/>
      <c r="D586" s="73"/>
      <c r="E586" s="73"/>
      <c r="F586" s="73"/>
    </row>
    <row r="587" spans="1:6" s="14" customFormat="1" ht="12.75" hidden="1" x14ac:dyDescent="0.25">
      <c r="A587" s="62"/>
      <c r="B587" s="159" t="s">
        <v>91</v>
      </c>
      <c r="C587" s="152"/>
      <c r="D587" s="57"/>
      <c r="E587" s="57"/>
      <c r="F587" s="57"/>
    </row>
    <row r="588" spans="1:6" s="14" customFormat="1" ht="33" hidden="1" customHeight="1" x14ac:dyDescent="0.25">
      <c r="A588" s="62"/>
      <c r="B588" s="82"/>
      <c r="C588" s="82" t="s">
        <v>36</v>
      </c>
      <c r="D588" s="73"/>
      <c r="E588" s="73"/>
      <c r="F588" s="73"/>
    </row>
    <row r="589" spans="1:6" s="8" customFormat="1" ht="15" hidden="1" customHeight="1" x14ac:dyDescent="0.2">
      <c r="A589" s="58"/>
      <c r="B589" s="56" t="s">
        <v>37</v>
      </c>
      <c r="C589" s="77"/>
      <c r="D589" s="80"/>
      <c r="E589" s="80"/>
      <c r="F589" s="80"/>
    </row>
    <row r="590" spans="1:6" s="8" customFormat="1" x14ac:dyDescent="0.2">
      <c r="A590" s="157" t="s">
        <v>147</v>
      </c>
      <c r="B590" s="157"/>
      <c r="C590" s="157"/>
      <c r="D590" s="57">
        <f t="shared" ref="D590:E590" si="137">D592+D593+D591</f>
        <v>132712</v>
      </c>
      <c r="E590" s="57">
        <f t="shared" si="137"/>
        <v>203300</v>
      </c>
      <c r="F590" s="57">
        <f>E590-D590</f>
        <v>70588</v>
      </c>
    </row>
    <row r="591" spans="1:6" s="8" customFormat="1" x14ac:dyDescent="0.2">
      <c r="A591" s="55"/>
      <c r="B591" s="56" t="s">
        <v>38</v>
      </c>
      <c r="C591" s="77"/>
      <c r="D591" s="73">
        <v>132712</v>
      </c>
      <c r="E591" s="73">
        <v>273800</v>
      </c>
      <c r="F591" s="73">
        <f>E591-D591</f>
        <v>141088</v>
      </c>
    </row>
    <row r="592" spans="1:6" s="8" customFormat="1" ht="25.5" customHeight="1" x14ac:dyDescent="0.2">
      <c r="A592" s="55"/>
      <c r="B592" s="152" t="s">
        <v>93</v>
      </c>
      <c r="C592" s="152"/>
      <c r="D592" s="80">
        <v>0</v>
      </c>
      <c r="E592" s="80">
        <v>-70500</v>
      </c>
      <c r="F592" s="73">
        <f>E592-D592</f>
        <v>-70500</v>
      </c>
    </row>
    <row r="593" spans="1:9" s="8" customFormat="1" hidden="1" x14ac:dyDescent="0.2">
      <c r="A593" s="55"/>
      <c r="B593" s="56" t="s">
        <v>40</v>
      </c>
      <c r="C593" s="77"/>
      <c r="D593" s="80"/>
      <c r="E593" s="80"/>
      <c r="F593" s="80"/>
    </row>
    <row r="594" spans="1:9" s="14" customFormat="1" ht="12.75" hidden="1" x14ac:dyDescent="0.25">
      <c r="A594" s="62" t="s">
        <v>45</v>
      </c>
      <c r="B594" s="83"/>
      <c r="C594" s="63"/>
      <c r="D594" s="64"/>
      <c r="E594" s="64"/>
      <c r="F594" s="64"/>
    </row>
    <row r="595" spans="1:9" s="16" customFormat="1" hidden="1" x14ac:dyDescent="0.25">
      <c r="A595" s="160" t="s">
        <v>94</v>
      </c>
      <c r="B595" s="160"/>
      <c r="C595" s="160"/>
      <c r="D595" s="64"/>
      <c r="E595" s="64"/>
      <c r="F595" s="64"/>
    </row>
    <row r="596" spans="1:9" s="16" customFormat="1" hidden="1" x14ac:dyDescent="0.25">
      <c r="A596" s="74"/>
      <c r="B596" s="156" t="s">
        <v>95</v>
      </c>
      <c r="C596" s="156"/>
      <c r="D596" s="64"/>
      <c r="E596" s="64"/>
      <c r="F596" s="64"/>
    </row>
    <row r="597" spans="1:9" s="16" customFormat="1" ht="25.5" hidden="1" x14ac:dyDescent="0.2">
      <c r="A597" s="74"/>
      <c r="B597" s="84"/>
      <c r="C597" s="85" t="s">
        <v>46</v>
      </c>
      <c r="D597" s="80"/>
      <c r="E597" s="80"/>
      <c r="F597" s="80"/>
    </row>
    <row r="598" spans="1:9" s="14" customFormat="1" ht="12.75" hidden="1" x14ac:dyDescent="0.25">
      <c r="A598" s="62" t="s">
        <v>49</v>
      </c>
      <c r="B598" s="85"/>
      <c r="C598" s="85"/>
      <c r="D598" s="57"/>
      <c r="E598" s="57"/>
      <c r="F598" s="57"/>
    </row>
    <row r="599" spans="1:9" s="16" customFormat="1" hidden="1" x14ac:dyDescent="0.25">
      <c r="A599" s="62"/>
      <c r="B599" s="152" t="s">
        <v>50</v>
      </c>
      <c r="C599" s="152"/>
      <c r="D599" s="73"/>
      <c r="E599" s="73"/>
      <c r="F599" s="73"/>
    </row>
    <row r="600" spans="1:9" s="16" customFormat="1" hidden="1" x14ac:dyDescent="0.2">
      <c r="A600" s="62"/>
      <c r="B600" s="152" t="s">
        <v>51</v>
      </c>
      <c r="C600" s="152"/>
      <c r="D600" s="80"/>
      <c r="E600" s="80"/>
      <c r="F600" s="80"/>
    </row>
    <row r="601" spans="1:9" s="8" customFormat="1" hidden="1" x14ac:dyDescent="0.2">
      <c r="A601" s="55" t="s">
        <v>96</v>
      </c>
      <c r="B601" s="56"/>
      <c r="C601" s="56"/>
      <c r="D601" s="64"/>
      <c r="E601" s="64"/>
      <c r="F601" s="64"/>
    </row>
    <row r="602" spans="1:9" s="8" customFormat="1" hidden="1" x14ac:dyDescent="0.2">
      <c r="A602" s="55"/>
      <c r="B602" s="56" t="s">
        <v>54</v>
      </c>
      <c r="C602" s="56"/>
      <c r="D602" s="80"/>
      <c r="E602" s="80"/>
      <c r="F602" s="80"/>
    </row>
    <row r="603" spans="1:9" s="8" customFormat="1" hidden="1" x14ac:dyDescent="0.2">
      <c r="A603" s="55"/>
      <c r="B603" s="158" t="s">
        <v>97</v>
      </c>
      <c r="C603" s="158"/>
      <c r="D603" s="73"/>
      <c r="E603" s="73"/>
      <c r="F603" s="73"/>
    </row>
    <row r="604" spans="1:9" s="8" customFormat="1" x14ac:dyDescent="0.2">
      <c r="A604" s="157" t="s">
        <v>151</v>
      </c>
      <c r="B604" s="157"/>
      <c r="C604" s="157"/>
      <c r="D604" s="57">
        <f>D605</f>
        <v>10490000</v>
      </c>
      <c r="E604" s="57">
        <f>E605</f>
        <v>9000000</v>
      </c>
      <c r="F604" s="57">
        <f>F605</f>
        <v>-1490000</v>
      </c>
    </row>
    <row r="605" spans="1:9" s="8" customFormat="1" x14ac:dyDescent="0.2">
      <c r="A605" s="55"/>
      <c r="B605" s="56" t="s">
        <v>58</v>
      </c>
      <c r="C605" s="77"/>
      <c r="D605" s="80">
        <v>10490000</v>
      </c>
      <c r="E605" s="80">
        <v>9000000</v>
      </c>
      <c r="F605" s="80">
        <f>E605-D605</f>
        <v>-1490000</v>
      </c>
      <c r="I605" s="50"/>
    </row>
    <row r="606" spans="1:9" s="25" customFormat="1" ht="18" x14ac:dyDescent="0.25">
      <c r="A606" s="153" t="s">
        <v>154</v>
      </c>
      <c r="B606" s="152"/>
      <c r="C606" s="152"/>
      <c r="D606" s="54">
        <f t="shared" ref="D606:F606" si="138">D607+D615+D619+D624+D642+D704</f>
        <v>0</v>
      </c>
      <c r="E606" s="54">
        <f t="shared" si="138"/>
        <v>70500</v>
      </c>
      <c r="F606" s="54">
        <f t="shared" si="138"/>
        <v>70500</v>
      </c>
    </row>
    <row r="607" spans="1:9" s="8" customFormat="1" ht="13.9" hidden="1" customHeight="1" x14ac:dyDescent="0.2">
      <c r="A607" s="9" t="s">
        <v>99</v>
      </c>
      <c r="B607" s="86"/>
      <c r="C607" s="87"/>
      <c r="D607" s="32">
        <f t="shared" ref="D607:F608" si="139">D608</f>
        <v>0</v>
      </c>
      <c r="E607" s="32">
        <f t="shared" si="139"/>
        <v>70500</v>
      </c>
      <c r="F607" s="32">
        <f t="shared" si="139"/>
        <v>70500</v>
      </c>
    </row>
    <row r="608" spans="1:9" s="8" customFormat="1" ht="14.45" hidden="1" customHeight="1" x14ac:dyDescent="0.2">
      <c r="A608" s="10" t="s">
        <v>100</v>
      </c>
      <c r="B608" s="88"/>
      <c r="C608" s="51"/>
      <c r="D608" s="32">
        <f t="shared" si="139"/>
        <v>0</v>
      </c>
      <c r="E608" s="32">
        <f t="shared" si="139"/>
        <v>70500</v>
      </c>
      <c r="F608" s="32">
        <f t="shared" si="139"/>
        <v>70500</v>
      </c>
    </row>
    <row r="609" spans="1:6" s="8" customFormat="1" ht="18.600000000000001" hidden="1" customHeight="1" x14ac:dyDescent="0.2">
      <c r="A609" s="10" t="s">
        <v>101</v>
      </c>
      <c r="B609" s="51"/>
      <c r="C609" s="51"/>
      <c r="D609" s="32">
        <f t="shared" ref="D609:F609" si="140">D610+D613</f>
        <v>0</v>
      </c>
      <c r="E609" s="32">
        <f t="shared" si="140"/>
        <v>70500</v>
      </c>
      <c r="F609" s="32">
        <f t="shared" si="140"/>
        <v>70500</v>
      </c>
    </row>
    <row r="610" spans="1:6" s="8" customFormat="1" hidden="1" x14ac:dyDescent="0.2">
      <c r="A610" s="12" t="s">
        <v>102</v>
      </c>
      <c r="B610" s="89"/>
      <c r="C610" s="51"/>
      <c r="D610" s="32">
        <f t="shared" ref="D610:F611" si="141">D611</f>
        <v>0</v>
      </c>
      <c r="E610" s="32">
        <f t="shared" si="141"/>
        <v>0</v>
      </c>
      <c r="F610" s="32">
        <f t="shared" si="141"/>
        <v>0</v>
      </c>
    </row>
    <row r="611" spans="1:6" s="14" customFormat="1" ht="27.6" hidden="1" customHeight="1" x14ac:dyDescent="0.25">
      <c r="A611" s="13"/>
      <c r="B611" s="154" t="s">
        <v>103</v>
      </c>
      <c r="C611" s="155"/>
      <c r="D611" s="33">
        <f t="shared" si="141"/>
        <v>0</v>
      </c>
      <c r="E611" s="33">
        <f t="shared" si="141"/>
        <v>0</v>
      </c>
      <c r="F611" s="33">
        <f t="shared" si="141"/>
        <v>0</v>
      </c>
    </row>
    <row r="612" spans="1:6" s="14" customFormat="1" ht="27" hidden="1" customHeight="1" x14ac:dyDescent="0.25">
      <c r="A612" s="13"/>
      <c r="B612" s="90"/>
      <c r="C612" s="90" t="s">
        <v>35</v>
      </c>
      <c r="D612" s="91"/>
      <c r="E612" s="91"/>
      <c r="F612" s="91"/>
    </row>
    <row r="613" spans="1:6" s="8" customFormat="1" ht="18.600000000000001" customHeight="1" x14ac:dyDescent="0.2">
      <c r="A613" s="10" t="s">
        <v>104</v>
      </c>
      <c r="B613" s="11"/>
      <c r="C613" s="11"/>
      <c r="D613" s="32">
        <f t="shared" ref="D613:F613" si="142">D614</f>
        <v>0</v>
      </c>
      <c r="E613" s="32">
        <f t="shared" si="142"/>
        <v>70500</v>
      </c>
      <c r="F613" s="32">
        <f t="shared" si="142"/>
        <v>70500</v>
      </c>
    </row>
    <row r="614" spans="1:6" s="8" customFormat="1" ht="16.149999999999999" customHeight="1" x14ac:dyDescent="0.2">
      <c r="A614" s="51"/>
      <c r="B614" s="51" t="s">
        <v>39</v>
      </c>
      <c r="C614" s="51"/>
      <c r="D614" s="92">
        <v>0</v>
      </c>
      <c r="E614" s="92">
        <v>70500</v>
      </c>
      <c r="F614" s="92">
        <f>E614-D614</f>
        <v>70500</v>
      </c>
    </row>
    <row r="615" spans="1:6" s="8" customFormat="1" ht="18.600000000000001" hidden="1" customHeight="1" x14ac:dyDescent="0.2">
      <c r="A615" s="12" t="s">
        <v>41</v>
      </c>
      <c r="B615" s="93"/>
      <c r="C615" s="17"/>
      <c r="D615" s="32">
        <f t="shared" ref="D615:F615" si="143">D616</f>
        <v>0</v>
      </c>
      <c r="E615" s="32">
        <f t="shared" si="143"/>
        <v>0</v>
      </c>
      <c r="F615" s="32">
        <f t="shared" si="143"/>
        <v>0</v>
      </c>
    </row>
    <row r="616" spans="1:6" s="8" customFormat="1" ht="18.600000000000001" hidden="1" customHeight="1" x14ac:dyDescent="0.2">
      <c r="A616" s="12" t="s">
        <v>42</v>
      </c>
      <c r="B616" s="89"/>
      <c r="C616" s="51"/>
      <c r="D616" s="32">
        <f t="shared" ref="D616:F616" si="144">D617+D618</f>
        <v>0</v>
      </c>
      <c r="E616" s="32">
        <f t="shared" si="144"/>
        <v>0</v>
      </c>
      <c r="F616" s="32">
        <f t="shared" si="144"/>
        <v>0</v>
      </c>
    </row>
    <row r="617" spans="1:6" s="8" customFormat="1" ht="18.600000000000001" hidden="1" customHeight="1" x14ac:dyDescent="0.2">
      <c r="A617" s="12"/>
      <c r="B617" s="51" t="s">
        <v>43</v>
      </c>
      <c r="C617" s="89"/>
      <c r="D617" s="92"/>
      <c r="E617" s="92"/>
      <c r="F617" s="92"/>
    </row>
    <row r="618" spans="1:6" s="8" customFormat="1" ht="18.600000000000001" hidden="1" customHeight="1" x14ac:dyDescent="0.2">
      <c r="A618" s="12"/>
      <c r="B618" s="51" t="s">
        <v>44</v>
      </c>
      <c r="C618" s="89"/>
      <c r="D618" s="92"/>
      <c r="E618" s="92"/>
      <c r="F618" s="92"/>
    </row>
    <row r="619" spans="1:6" s="16" customFormat="1" ht="18" hidden="1" customHeight="1" x14ac:dyDescent="0.25">
      <c r="A619" s="13" t="s">
        <v>105</v>
      </c>
      <c r="B619" s="94"/>
      <c r="C619" s="18"/>
      <c r="D619" s="33">
        <f t="shared" ref="D619:F619" si="145">D620</f>
        <v>0</v>
      </c>
      <c r="E619" s="33">
        <f t="shared" si="145"/>
        <v>0</v>
      </c>
      <c r="F619" s="33">
        <f t="shared" si="145"/>
        <v>0</v>
      </c>
    </row>
    <row r="620" spans="1:6" s="16" customFormat="1" ht="26.25" hidden="1" customHeight="1" x14ac:dyDescent="0.25">
      <c r="A620" s="178" t="s">
        <v>106</v>
      </c>
      <c r="B620" s="178"/>
      <c r="C620" s="178"/>
      <c r="D620" s="33">
        <f t="shared" ref="D620:F620" si="146">D621+D623</f>
        <v>0</v>
      </c>
      <c r="E620" s="33">
        <f t="shared" si="146"/>
        <v>0</v>
      </c>
      <c r="F620" s="33">
        <f t="shared" si="146"/>
        <v>0</v>
      </c>
    </row>
    <row r="621" spans="1:6" s="16" customFormat="1" ht="30.75" hidden="1" customHeight="1" x14ac:dyDescent="0.25">
      <c r="A621" s="75"/>
      <c r="B621" s="174" t="s">
        <v>107</v>
      </c>
      <c r="C621" s="174"/>
      <c r="D621" s="33">
        <f t="shared" ref="D621:F621" si="147">D622</f>
        <v>0</v>
      </c>
      <c r="E621" s="33">
        <f t="shared" si="147"/>
        <v>0</v>
      </c>
      <c r="F621" s="33">
        <f t="shared" si="147"/>
        <v>0</v>
      </c>
    </row>
    <row r="622" spans="1:6" s="16" customFormat="1" ht="30.75" hidden="1" customHeight="1" x14ac:dyDescent="0.25">
      <c r="A622" s="75"/>
      <c r="B622" s="95"/>
      <c r="C622" s="96" t="s">
        <v>47</v>
      </c>
      <c r="D622" s="73"/>
      <c r="E622" s="73"/>
      <c r="F622" s="73"/>
    </row>
    <row r="623" spans="1:6" s="16" customFormat="1" ht="18" hidden="1" customHeight="1" x14ac:dyDescent="0.25">
      <c r="A623" s="13"/>
      <c r="B623" s="155" t="s">
        <v>48</v>
      </c>
      <c r="C623" s="155"/>
      <c r="D623" s="73"/>
      <c r="E623" s="73"/>
      <c r="F623" s="73"/>
    </row>
    <row r="624" spans="1:6" s="8" customFormat="1" hidden="1" x14ac:dyDescent="0.2">
      <c r="A624" s="10" t="s">
        <v>178</v>
      </c>
      <c r="B624" s="51"/>
      <c r="C624" s="51"/>
      <c r="D624" s="33">
        <f t="shared" ref="D624:F624" si="148">D625</f>
        <v>0</v>
      </c>
      <c r="E624" s="33">
        <f t="shared" si="148"/>
        <v>0</v>
      </c>
      <c r="F624" s="33">
        <f t="shared" si="148"/>
        <v>0</v>
      </c>
    </row>
    <row r="625" spans="1:6" s="8" customFormat="1" x14ac:dyDescent="0.2">
      <c r="A625" s="173" t="s">
        <v>179</v>
      </c>
      <c r="B625" s="173"/>
      <c r="C625" s="173"/>
      <c r="D625" s="33">
        <f t="shared" ref="D625:F625" si="149">D626+D630</f>
        <v>0</v>
      </c>
      <c r="E625" s="33">
        <f t="shared" si="149"/>
        <v>0</v>
      </c>
      <c r="F625" s="33">
        <f t="shared" si="149"/>
        <v>0</v>
      </c>
    </row>
    <row r="626" spans="1:6" s="8" customFormat="1" ht="18.600000000000001" hidden="1" customHeight="1" x14ac:dyDescent="0.2">
      <c r="A626" s="10" t="s">
        <v>108</v>
      </c>
      <c r="B626" s="51"/>
      <c r="C626" s="51"/>
      <c r="D626" s="33">
        <f t="shared" ref="D626:F626" si="150">D627+D628+D629</f>
        <v>0</v>
      </c>
      <c r="E626" s="33">
        <f t="shared" si="150"/>
        <v>0</v>
      </c>
      <c r="F626" s="33">
        <f t="shared" si="150"/>
        <v>0</v>
      </c>
    </row>
    <row r="627" spans="1:6" s="8" customFormat="1" ht="42" hidden="1" customHeight="1" x14ac:dyDescent="0.2">
      <c r="A627" s="10"/>
      <c r="B627" s="175" t="s">
        <v>55</v>
      </c>
      <c r="C627" s="175"/>
      <c r="D627" s="73"/>
      <c r="E627" s="73"/>
      <c r="F627" s="73"/>
    </row>
    <row r="628" spans="1:6" s="14" customFormat="1" ht="15" hidden="1" customHeight="1" x14ac:dyDescent="0.2">
      <c r="A628" s="15"/>
      <c r="B628" s="176" t="s">
        <v>56</v>
      </c>
      <c r="C628" s="176"/>
      <c r="D628" s="73"/>
      <c r="E628" s="73"/>
      <c r="F628" s="73"/>
    </row>
    <row r="629" spans="1:6" s="14" customFormat="1" ht="65.45" hidden="1" customHeight="1" x14ac:dyDescent="0.25">
      <c r="A629" s="15"/>
      <c r="B629" s="177" t="s">
        <v>57</v>
      </c>
      <c r="C629" s="171"/>
      <c r="D629" s="73"/>
      <c r="E629" s="73"/>
      <c r="F629" s="73"/>
    </row>
    <row r="630" spans="1:6" s="8" customFormat="1" hidden="1" x14ac:dyDescent="0.2">
      <c r="A630" s="173" t="s">
        <v>151</v>
      </c>
      <c r="B630" s="173"/>
      <c r="C630" s="173"/>
      <c r="D630" s="32">
        <f t="shared" ref="D630:F630" si="151">D631+D632+D636+D640+D641</f>
        <v>0</v>
      </c>
      <c r="E630" s="32">
        <f t="shared" si="151"/>
        <v>0</v>
      </c>
      <c r="F630" s="32">
        <f t="shared" si="151"/>
        <v>0</v>
      </c>
    </row>
    <row r="631" spans="1:6" s="8" customFormat="1" ht="32.450000000000003" hidden="1" customHeight="1" x14ac:dyDescent="0.2">
      <c r="A631" s="10"/>
      <c r="B631" s="172" t="s">
        <v>60</v>
      </c>
      <c r="C631" s="172"/>
      <c r="D631" s="92"/>
      <c r="E631" s="92"/>
      <c r="F631" s="92"/>
    </row>
    <row r="632" spans="1:6" s="8" customFormat="1" ht="30.75" hidden="1" customHeight="1" x14ac:dyDescent="0.2">
      <c r="A632" s="10"/>
      <c r="B632" s="172" t="s">
        <v>62</v>
      </c>
      <c r="C632" s="172"/>
      <c r="D632" s="32">
        <f t="shared" ref="D632:F632" si="152">D633+D634+D635</f>
        <v>0</v>
      </c>
      <c r="E632" s="32">
        <f t="shared" si="152"/>
        <v>0</v>
      </c>
      <c r="F632" s="32">
        <f t="shared" si="152"/>
        <v>0</v>
      </c>
    </row>
    <row r="633" spans="1:6" s="8" customFormat="1" ht="48" hidden="1" customHeight="1" x14ac:dyDescent="0.2">
      <c r="A633" s="10"/>
      <c r="B633" s="97"/>
      <c r="C633" s="98" t="s">
        <v>63</v>
      </c>
      <c r="D633" s="73"/>
      <c r="E633" s="73"/>
      <c r="F633" s="73"/>
    </row>
    <row r="634" spans="1:6" s="8" customFormat="1" ht="28.5" hidden="1" customHeight="1" x14ac:dyDescent="0.2">
      <c r="A634" s="10"/>
      <c r="B634" s="97"/>
      <c r="C634" s="98" t="s">
        <v>64</v>
      </c>
      <c r="D634" s="73"/>
      <c r="E634" s="73"/>
      <c r="F634" s="73"/>
    </row>
    <row r="635" spans="1:6" s="8" customFormat="1" ht="31.15" hidden="1" customHeight="1" x14ac:dyDescent="0.2">
      <c r="A635" s="10"/>
      <c r="B635" s="97"/>
      <c r="C635" s="98" t="s">
        <v>65</v>
      </c>
      <c r="D635" s="73"/>
      <c r="E635" s="73"/>
      <c r="F635" s="73"/>
    </row>
    <row r="636" spans="1:6" s="8" customFormat="1" ht="44.25" hidden="1" customHeight="1" x14ac:dyDescent="0.2">
      <c r="A636" s="10"/>
      <c r="B636" s="172" t="s">
        <v>66</v>
      </c>
      <c r="C636" s="172"/>
      <c r="D636" s="32">
        <f t="shared" ref="D636:F636" si="153">D637+D638+D639</f>
        <v>0</v>
      </c>
      <c r="E636" s="32">
        <f t="shared" si="153"/>
        <v>0</v>
      </c>
      <c r="F636" s="32">
        <f t="shared" si="153"/>
        <v>0</v>
      </c>
    </row>
    <row r="637" spans="1:6" s="8" customFormat="1" ht="45" hidden="1" customHeight="1" x14ac:dyDescent="0.2">
      <c r="A637" s="10"/>
      <c r="B637" s="97"/>
      <c r="C637" s="98" t="s">
        <v>67</v>
      </c>
      <c r="D637" s="73"/>
      <c r="E637" s="73"/>
      <c r="F637" s="73"/>
    </row>
    <row r="638" spans="1:6" s="8" customFormat="1" ht="43.15" hidden="1" customHeight="1" x14ac:dyDescent="0.2">
      <c r="A638" s="10"/>
      <c r="B638" s="97"/>
      <c r="C638" s="98" t="s">
        <v>68</v>
      </c>
      <c r="D638" s="73"/>
      <c r="E638" s="73"/>
      <c r="F638" s="73"/>
    </row>
    <row r="639" spans="1:6" s="8" customFormat="1" ht="30.75" hidden="1" customHeight="1" x14ac:dyDescent="0.2">
      <c r="A639" s="10"/>
      <c r="B639" s="97"/>
      <c r="C639" s="98" t="s">
        <v>69</v>
      </c>
      <c r="D639" s="73"/>
      <c r="E639" s="73"/>
      <c r="F639" s="73"/>
    </row>
    <row r="640" spans="1:6" s="8" customFormat="1" x14ac:dyDescent="0.2">
      <c r="A640" s="10"/>
      <c r="B640" s="172" t="s">
        <v>70</v>
      </c>
      <c r="C640" s="172"/>
      <c r="D640" s="73">
        <v>0</v>
      </c>
      <c r="E640" s="73">
        <v>0</v>
      </c>
      <c r="F640" s="73">
        <f>E640-D640</f>
        <v>0</v>
      </c>
    </row>
    <row r="641" spans="1:6" s="8" customFormat="1" ht="31.5" hidden="1" customHeight="1" x14ac:dyDescent="0.2">
      <c r="A641" s="10"/>
      <c r="B641" s="155" t="s">
        <v>110</v>
      </c>
      <c r="C641" s="172"/>
      <c r="D641" s="73"/>
      <c r="E641" s="73"/>
      <c r="F641" s="73"/>
    </row>
    <row r="642" spans="1:6" s="8" customFormat="1" ht="42" hidden="1" customHeight="1" x14ac:dyDescent="0.2">
      <c r="A642" s="170" t="s">
        <v>111</v>
      </c>
      <c r="B642" s="170"/>
      <c r="C642" s="170"/>
      <c r="D642" s="33">
        <f t="shared" ref="D642:F642" si="154">D643+D646+D649+D652+D657+D660+D665+D670+D675+D680+D685+D690+D694+D699</f>
        <v>0</v>
      </c>
      <c r="E642" s="33">
        <f t="shared" si="154"/>
        <v>0</v>
      </c>
      <c r="F642" s="33">
        <f t="shared" si="154"/>
        <v>0</v>
      </c>
    </row>
    <row r="643" spans="1:6" s="8" customFormat="1" ht="19.5" hidden="1" customHeight="1" x14ac:dyDescent="0.2">
      <c r="A643" s="19"/>
      <c r="B643" s="172" t="s">
        <v>112</v>
      </c>
      <c r="C643" s="172"/>
      <c r="D643" s="33">
        <f t="shared" ref="D643:F643" si="155">D644+D645</f>
        <v>0</v>
      </c>
      <c r="E643" s="33">
        <f t="shared" si="155"/>
        <v>0</v>
      </c>
      <c r="F643" s="33">
        <f t="shared" si="155"/>
        <v>0</v>
      </c>
    </row>
    <row r="644" spans="1:6" s="8" customFormat="1" ht="18.600000000000001" hidden="1" customHeight="1" x14ac:dyDescent="0.2">
      <c r="A644" s="19"/>
      <c r="B644" s="97"/>
      <c r="C644" s="51" t="s">
        <v>72</v>
      </c>
      <c r="D644" s="80"/>
      <c r="E644" s="80"/>
      <c r="F644" s="80"/>
    </row>
    <row r="645" spans="1:6" s="21" customFormat="1" ht="18.600000000000001" hidden="1" customHeight="1" x14ac:dyDescent="0.2">
      <c r="A645" s="20"/>
      <c r="B645" s="100"/>
      <c r="C645" s="78" t="s">
        <v>73</v>
      </c>
      <c r="D645" s="101"/>
      <c r="E645" s="101"/>
      <c r="F645" s="101"/>
    </row>
    <row r="646" spans="1:6" s="21" customFormat="1" ht="29.25" hidden="1" customHeight="1" x14ac:dyDescent="0.2">
      <c r="A646" s="20"/>
      <c r="B646" s="152" t="s">
        <v>113</v>
      </c>
      <c r="C646" s="152"/>
      <c r="D646" s="33">
        <f t="shared" ref="D646:F646" si="156">D647+D648</f>
        <v>0</v>
      </c>
      <c r="E646" s="33">
        <f t="shared" si="156"/>
        <v>0</v>
      </c>
      <c r="F646" s="33">
        <f t="shared" si="156"/>
        <v>0</v>
      </c>
    </row>
    <row r="647" spans="1:6" s="21" customFormat="1" ht="18.600000000000001" hidden="1" customHeight="1" x14ac:dyDescent="0.2">
      <c r="A647" s="20"/>
      <c r="B647" s="100"/>
      <c r="C647" s="56" t="s">
        <v>72</v>
      </c>
      <c r="D647" s="80"/>
      <c r="E647" s="80"/>
      <c r="F647" s="80"/>
    </row>
    <row r="648" spans="1:6" s="21" customFormat="1" ht="18.600000000000001" hidden="1" customHeight="1" x14ac:dyDescent="0.2">
      <c r="A648" s="20"/>
      <c r="B648" s="100"/>
      <c r="C648" s="78" t="s">
        <v>73</v>
      </c>
      <c r="D648" s="101"/>
      <c r="E648" s="101"/>
      <c r="F648" s="101"/>
    </row>
    <row r="649" spans="1:6" s="21" customFormat="1" ht="33" hidden="1" customHeight="1" x14ac:dyDescent="0.2">
      <c r="A649" s="20"/>
      <c r="B649" s="151" t="s">
        <v>114</v>
      </c>
      <c r="C649" s="151"/>
      <c r="D649" s="33">
        <f t="shared" ref="D649:F649" si="157">D650+D651</f>
        <v>0</v>
      </c>
      <c r="E649" s="33">
        <f t="shared" si="157"/>
        <v>0</v>
      </c>
      <c r="F649" s="33">
        <f t="shared" si="157"/>
        <v>0</v>
      </c>
    </row>
    <row r="650" spans="1:6" s="21" customFormat="1" ht="18.600000000000001" hidden="1" customHeight="1" x14ac:dyDescent="0.2">
      <c r="A650" s="20"/>
      <c r="B650" s="100"/>
      <c r="C650" s="56" t="s">
        <v>72</v>
      </c>
      <c r="D650" s="80"/>
      <c r="E650" s="80"/>
      <c r="F650" s="80"/>
    </row>
    <row r="651" spans="1:6" s="21" customFormat="1" ht="18.600000000000001" hidden="1" customHeight="1" x14ac:dyDescent="0.2">
      <c r="A651" s="20"/>
      <c r="B651" s="100"/>
      <c r="C651" s="78" t="s">
        <v>73</v>
      </c>
      <c r="D651" s="101"/>
      <c r="E651" s="101"/>
      <c r="F651" s="101"/>
    </row>
    <row r="652" spans="1:6" s="8" customFormat="1" ht="30" hidden="1" customHeight="1" x14ac:dyDescent="0.2">
      <c r="A652" s="19"/>
      <c r="B652" s="172" t="s">
        <v>115</v>
      </c>
      <c r="C652" s="172"/>
      <c r="D652" s="33">
        <f t="shared" ref="D652:F652" si="158">D653+D654+D655+D656</f>
        <v>0</v>
      </c>
      <c r="E652" s="33">
        <f t="shared" si="158"/>
        <v>0</v>
      </c>
      <c r="F652" s="33">
        <f t="shared" si="158"/>
        <v>0</v>
      </c>
    </row>
    <row r="653" spans="1:6" s="8" customFormat="1" ht="18.600000000000001" hidden="1" customHeight="1" x14ac:dyDescent="0.2">
      <c r="A653" s="19"/>
      <c r="B653" s="97"/>
      <c r="C653" s="51" t="s">
        <v>74</v>
      </c>
      <c r="D653" s="80"/>
      <c r="E653" s="80"/>
      <c r="F653" s="80"/>
    </row>
    <row r="654" spans="1:6" s="8" customFormat="1" ht="18.600000000000001" hidden="1" customHeight="1" x14ac:dyDescent="0.2">
      <c r="A654" s="19"/>
      <c r="B654" s="97"/>
      <c r="C654" s="51" t="s">
        <v>72</v>
      </c>
      <c r="D654" s="101"/>
      <c r="E654" s="101"/>
      <c r="F654" s="101"/>
    </row>
    <row r="655" spans="1:6" s="8" customFormat="1" ht="18.600000000000001" hidden="1" customHeight="1" x14ac:dyDescent="0.2">
      <c r="A655" s="19"/>
      <c r="B655" s="97"/>
      <c r="C655" s="51" t="s">
        <v>75</v>
      </c>
      <c r="D655" s="80"/>
      <c r="E655" s="80"/>
      <c r="F655" s="80"/>
    </row>
    <row r="656" spans="1:6" s="8" customFormat="1" ht="18.600000000000001" hidden="1" customHeight="1" x14ac:dyDescent="0.2">
      <c r="A656" s="19"/>
      <c r="B656" s="97"/>
      <c r="C656" s="102" t="s">
        <v>73</v>
      </c>
      <c r="D656" s="101"/>
      <c r="E656" s="101"/>
      <c r="F656" s="101"/>
    </row>
    <row r="657" spans="1:6" s="8" customFormat="1" ht="18.75" hidden="1" customHeight="1" x14ac:dyDescent="0.2">
      <c r="A657" s="19"/>
      <c r="B657" s="172" t="s">
        <v>116</v>
      </c>
      <c r="C657" s="172"/>
      <c r="D657" s="33">
        <f t="shared" ref="D657:F657" si="159">D658+D659</f>
        <v>0</v>
      </c>
      <c r="E657" s="33">
        <f t="shared" si="159"/>
        <v>0</v>
      </c>
      <c r="F657" s="33">
        <f t="shared" si="159"/>
        <v>0</v>
      </c>
    </row>
    <row r="658" spans="1:6" s="8" customFormat="1" ht="18.600000000000001" hidden="1" customHeight="1" x14ac:dyDescent="0.2">
      <c r="A658" s="19"/>
      <c r="B658" s="97"/>
      <c r="C658" s="51" t="s">
        <v>72</v>
      </c>
      <c r="D658" s="80"/>
      <c r="E658" s="80"/>
      <c r="F658" s="80"/>
    </row>
    <row r="659" spans="1:6" s="21" customFormat="1" ht="18.600000000000001" hidden="1" customHeight="1" x14ac:dyDescent="0.2">
      <c r="A659" s="20"/>
      <c r="B659" s="100"/>
      <c r="C659" s="78" t="s">
        <v>73</v>
      </c>
      <c r="D659" s="101"/>
      <c r="E659" s="101"/>
      <c r="F659" s="101"/>
    </row>
    <row r="660" spans="1:6" s="8" customFormat="1" ht="28.15" hidden="1" customHeight="1" x14ac:dyDescent="0.2">
      <c r="A660" s="19"/>
      <c r="B660" s="172" t="s">
        <v>117</v>
      </c>
      <c r="C660" s="172"/>
      <c r="D660" s="33">
        <f t="shared" ref="D660:F660" si="160">D661+D662+D663+D664</f>
        <v>0</v>
      </c>
      <c r="E660" s="33">
        <f t="shared" si="160"/>
        <v>0</v>
      </c>
      <c r="F660" s="33">
        <f t="shared" si="160"/>
        <v>0</v>
      </c>
    </row>
    <row r="661" spans="1:6" s="8" customFormat="1" ht="18.600000000000001" hidden="1" customHeight="1" x14ac:dyDescent="0.2">
      <c r="A661" s="19"/>
      <c r="B661" s="97"/>
      <c r="C661" s="51" t="s">
        <v>74</v>
      </c>
      <c r="D661" s="80"/>
      <c r="E661" s="80"/>
      <c r="F661" s="80"/>
    </row>
    <row r="662" spans="1:6" s="8" customFormat="1" ht="18.600000000000001" hidden="1" customHeight="1" x14ac:dyDescent="0.2">
      <c r="A662" s="19"/>
      <c r="B662" s="97"/>
      <c r="C662" s="51" t="s">
        <v>72</v>
      </c>
      <c r="D662" s="101"/>
      <c r="E662" s="101"/>
      <c r="F662" s="101"/>
    </row>
    <row r="663" spans="1:6" s="8" customFormat="1" ht="18.600000000000001" hidden="1" customHeight="1" x14ac:dyDescent="0.2">
      <c r="A663" s="19"/>
      <c r="B663" s="97"/>
      <c r="C663" s="51" t="s">
        <v>75</v>
      </c>
      <c r="D663" s="80"/>
      <c r="E663" s="80"/>
      <c r="F663" s="80"/>
    </row>
    <row r="664" spans="1:6" s="8" customFormat="1" ht="18.600000000000001" hidden="1" customHeight="1" x14ac:dyDescent="0.2">
      <c r="A664" s="19"/>
      <c r="B664" s="97"/>
      <c r="C664" s="102" t="s">
        <v>73</v>
      </c>
      <c r="D664" s="101"/>
      <c r="E664" s="101"/>
      <c r="F664" s="101"/>
    </row>
    <row r="665" spans="1:6" s="8" customFormat="1" ht="27.75" hidden="1" customHeight="1" x14ac:dyDescent="0.2">
      <c r="A665" s="19"/>
      <c r="B665" s="172" t="s">
        <v>118</v>
      </c>
      <c r="C665" s="172"/>
      <c r="D665" s="33">
        <f t="shared" ref="D665:F665" si="161">D666+D667+D668+D669</f>
        <v>0</v>
      </c>
      <c r="E665" s="33">
        <f t="shared" si="161"/>
        <v>0</v>
      </c>
      <c r="F665" s="33">
        <f t="shared" si="161"/>
        <v>0</v>
      </c>
    </row>
    <row r="666" spans="1:6" s="8" customFormat="1" ht="18.600000000000001" hidden="1" customHeight="1" x14ac:dyDescent="0.2">
      <c r="A666" s="19"/>
      <c r="B666" s="97"/>
      <c r="C666" s="51" t="s">
        <v>74</v>
      </c>
      <c r="D666" s="80"/>
      <c r="E666" s="80"/>
      <c r="F666" s="80"/>
    </row>
    <row r="667" spans="1:6" s="8" customFormat="1" ht="18.600000000000001" hidden="1" customHeight="1" x14ac:dyDescent="0.2">
      <c r="A667" s="19"/>
      <c r="B667" s="97"/>
      <c r="C667" s="51" t="s">
        <v>72</v>
      </c>
      <c r="D667" s="101"/>
      <c r="E667" s="101"/>
      <c r="F667" s="101"/>
    </row>
    <row r="668" spans="1:6" s="8" customFormat="1" ht="18.600000000000001" hidden="1" customHeight="1" x14ac:dyDescent="0.2">
      <c r="A668" s="19"/>
      <c r="B668" s="97"/>
      <c r="C668" s="51" t="s">
        <v>75</v>
      </c>
      <c r="D668" s="80"/>
      <c r="E668" s="80"/>
      <c r="F668" s="80"/>
    </row>
    <row r="669" spans="1:6" s="8" customFormat="1" ht="18.600000000000001" hidden="1" customHeight="1" x14ac:dyDescent="0.2">
      <c r="A669" s="19"/>
      <c r="B669" s="97"/>
      <c r="C669" s="102" t="s">
        <v>73</v>
      </c>
      <c r="D669" s="101"/>
      <c r="E669" s="101"/>
      <c r="F669" s="101"/>
    </row>
    <row r="670" spans="1:6" s="8" customFormat="1" ht="33.6" hidden="1" customHeight="1" x14ac:dyDescent="0.2">
      <c r="A670" s="19"/>
      <c r="B670" s="172" t="s">
        <v>119</v>
      </c>
      <c r="C670" s="172"/>
      <c r="D670" s="33">
        <f t="shared" ref="D670:F670" si="162">D671+D672+D673+D674</f>
        <v>0</v>
      </c>
      <c r="E670" s="33">
        <f t="shared" si="162"/>
        <v>0</v>
      </c>
      <c r="F670" s="33">
        <f t="shared" si="162"/>
        <v>0</v>
      </c>
    </row>
    <row r="671" spans="1:6" s="8" customFormat="1" ht="18.600000000000001" hidden="1" customHeight="1" x14ac:dyDescent="0.2">
      <c r="A671" s="19"/>
      <c r="B671" s="97"/>
      <c r="C671" s="51" t="s">
        <v>74</v>
      </c>
      <c r="D671" s="80"/>
      <c r="E671" s="80"/>
      <c r="F671" s="80"/>
    </row>
    <row r="672" spans="1:6" s="8" customFormat="1" ht="18.600000000000001" hidden="1" customHeight="1" x14ac:dyDescent="0.2">
      <c r="A672" s="19"/>
      <c r="B672" s="97"/>
      <c r="C672" s="51" t="s">
        <v>72</v>
      </c>
      <c r="D672" s="101"/>
      <c r="E672" s="101"/>
      <c r="F672" s="101"/>
    </row>
    <row r="673" spans="1:6" s="8" customFormat="1" ht="18.600000000000001" hidden="1" customHeight="1" x14ac:dyDescent="0.2">
      <c r="A673" s="19"/>
      <c r="B673" s="97"/>
      <c r="C673" s="51" t="s">
        <v>75</v>
      </c>
      <c r="D673" s="80"/>
      <c r="E673" s="80"/>
      <c r="F673" s="80"/>
    </row>
    <row r="674" spans="1:6" s="8" customFormat="1" ht="18.600000000000001" hidden="1" customHeight="1" x14ac:dyDescent="0.2">
      <c r="A674" s="19"/>
      <c r="B674" s="97"/>
      <c r="C674" s="102" t="s">
        <v>73</v>
      </c>
      <c r="D674" s="101"/>
      <c r="E674" s="101"/>
      <c r="F674" s="101"/>
    </row>
    <row r="675" spans="1:6" s="8" customFormat="1" ht="30" hidden="1" customHeight="1" x14ac:dyDescent="0.2">
      <c r="A675" s="19"/>
      <c r="B675" s="172" t="s">
        <v>120</v>
      </c>
      <c r="C675" s="172"/>
      <c r="D675" s="33">
        <f t="shared" ref="D675:F675" si="163">D676+D677+D678+D679</f>
        <v>0</v>
      </c>
      <c r="E675" s="33">
        <f t="shared" si="163"/>
        <v>0</v>
      </c>
      <c r="F675" s="33">
        <f t="shared" si="163"/>
        <v>0</v>
      </c>
    </row>
    <row r="676" spans="1:6" s="8" customFormat="1" ht="18.600000000000001" hidden="1" customHeight="1" x14ac:dyDescent="0.2">
      <c r="A676" s="19"/>
      <c r="B676" s="97"/>
      <c r="C676" s="51" t="s">
        <v>74</v>
      </c>
      <c r="D676" s="80"/>
      <c r="E676" s="80"/>
      <c r="F676" s="80"/>
    </row>
    <row r="677" spans="1:6" s="8" customFormat="1" ht="18.600000000000001" hidden="1" customHeight="1" x14ac:dyDescent="0.2">
      <c r="A677" s="19"/>
      <c r="B677" s="97"/>
      <c r="C677" s="51" t="s">
        <v>72</v>
      </c>
      <c r="D677" s="101"/>
      <c r="E677" s="101"/>
      <c r="F677" s="101"/>
    </row>
    <row r="678" spans="1:6" s="8" customFormat="1" ht="18.600000000000001" hidden="1" customHeight="1" x14ac:dyDescent="0.2">
      <c r="A678" s="19"/>
      <c r="B678" s="97"/>
      <c r="C678" s="51" t="s">
        <v>75</v>
      </c>
      <c r="D678" s="80"/>
      <c r="E678" s="80"/>
      <c r="F678" s="80"/>
    </row>
    <row r="679" spans="1:6" s="8" customFormat="1" ht="18.600000000000001" hidden="1" customHeight="1" x14ac:dyDescent="0.2">
      <c r="A679" s="19"/>
      <c r="B679" s="97"/>
      <c r="C679" s="102" t="s">
        <v>73</v>
      </c>
      <c r="D679" s="101"/>
      <c r="E679" s="101"/>
      <c r="F679" s="101"/>
    </row>
    <row r="680" spans="1:6" s="8" customFormat="1" ht="30" hidden="1" customHeight="1" x14ac:dyDescent="0.2">
      <c r="A680" s="19"/>
      <c r="B680" s="172" t="s">
        <v>76</v>
      </c>
      <c r="C680" s="172"/>
      <c r="D680" s="33">
        <f t="shared" ref="D680:F680" si="164">D681+D682+D683+D684</f>
        <v>0</v>
      </c>
      <c r="E680" s="33">
        <f t="shared" si="164"/>
        <v>0</v>
      </c>
      <c r="F680" s="33">
        <f t="shared" si="164"/>
        <v>0</v>
      </c>
    </row>
    <row r="681" spans="1:6" s="8" customFormat="1" ht="18.600000000000001" hidden="1" customHeight="1" x14ac:dyDescent="0.2">
      <c r="A681" s="19"/>
      <c r="B681" s="97"/>
      <c r="C681" s="51" t="s">
        <v>74</v>
      </c>
      <c r="D681" s="80"/>
      <c r="E681" s="80"/>
      <c r="F681" s="80"/>
    </row>
    <row r="682" spans="1:6" s="8" customFormat="1" ht="18.600000000000001" hidden="1" customHeight="1" x14ac:dyDescent="0.2">
      <c r="A682" s="19"/>
      <c r="B682" s="97"/>
      <c r="C682" s="51" t="s">
        <v>72</v>
      </c>
      <c r="D682" s="101"/>
      <c r="E682" s="101"/>
      <c r="F682" s="101"/>
    </row>
    <row r="683" spans="1:6" s="8" customFormat="1" ht="18.600000000000001" hidden="1" customHeight="1" x14ac:dyDescent="0.2">
      <c r="A683" s="19"/>
      <c r="B683" s="97"/>
      <c r="C683" s="102" t="s">
        <v>75</v>
      </c>
      <c r="D683" s="80"/>
      <c r="E683" s="80"/>
      <c r="F683" s="80"/>
    </row>
    <row r="684" spans="1:6" s="8" customFormat="1" ht="18.600000000000001" hidden="1" customHeight="1" x14ac:dyDescent="0.2">
      <c r="A684" s="19"/>
      <c r="B684" s="97"/>
      <c r="C684" s="102" t="s">
        <v>73</v>
      </c>
      <c r="D684" s="101"/>
      <c r="E684" s="101"/>
      <c r="F684" s="101"/>
    </row>
    <row r="685" spans="1:6" s="14" customFormat="1" ht="29.25" hidden="1" customHeight="1" x14ac:dyDescent="0.25">
      <c r="A685" s="22"/>
      <c r="B685" s="155" t="s">
        <v>77</v>
      </c>
      <c r="C685" s="155"/>
      <c r="D685" s="33">
        <f t="shared" ref="D685:F685" si="165">D686+D687+D688+D689</f>
        <v>0</v>
      </c>
      <c r="E685" s="33">
        <f t="shared" si="165"/>
        <v>0</v>
      </c>
      <c r="F685" s="33">
        <f t="shared" si="165"/>
        <v>0</v>
      </c>
    </row>
    <row r="686" spans="1:6" s="8" customFormat="1" ht="18.600000000000001" hidden="1" customHeight="1" x14ac:dyDescent="0.2">
      <c r="A686" s="19"/>
      <c r="B686" s="97"/>
      <c r="C686" s="51" t="s">
        <v>74</v>
      </c>
      <c r="D686" s="80"/>
      <c r="E686" s="80"/>
      <c r="F686" s="80"/>
    </row>
    <row r="687" spans="1:6" s="8" customFormat="1" ht="18.600000000000001" hidden="1" customHeight="1" x14ac:dyDescent="0.2">
      <c r="A687" s="19"/>
      <c r="B687" s="97"/>
      <c r="C687" s="51" t="s">
        <v>72</v>
      </c>
      <c r="D687" s="101"/>
      <c r="E687" s="101"/>
      <c r="F687" s="101"/>
    </row>
    <row r="688" spans="1:6" s="8" customFormat="1" ht="18.600000000000001" hidden="1" customHeight="1" x14ac:dyDescent="0.2">
      <c r="A688" s="19"/>
      <c r="B688" s="97"/>
      <c r="C688" s="102" t="s">
        <v>75</v>
      </c>
      <c r="D688" s="80"/>
      <c r="E688" s="80"/>
      <c r="F688" s="80"/>
    </row>
    <row r="689" spans="1:6" s="8" customFormat="1" ht="18.600000000000001" hidden="1" customHeight="1" x14ac:dyDescent="0.2">
      <c r="A689" s="19"/>
      <c r="B689" s="97"/>
      <c r="C689" s="102" t="s">
        <v>73</v>
      </c>
      <c r="D689" s="101"/>
      <c r="E689" s="101"/>
      <c r="F689" s="101"/>
    </row>
    <row r="690" spans="1:6" s="8" customFormat="1" ht="43.5" hidden="1" customHeight="1" x14ac:dyDescent="0.2">
      <c r="A690" s="19"/>
      <c r="B690" s="163" t="s">
        <v>121</v>
      </c>
      <c r="C690" s="163"/>
      <c r="D690" s="33">
        <f t="shared" ref="D690:F690" si="166">D691+D692+D693</f>
        <v>0</v>
      </c>
      <c r="E690" s="33">
        <f t="shared" si="166"/>
        <v>0</v>
      </c>
      <c r="F690" s="33">
        <f t="shared" si="166"/>
        <v>0</v>
      </c>
    </row>
    <row r="691" spans="1:6" s="8" customFormat="1" ht="18.600000000000001" hidden="1" customHeight="1" x14ac:dyDescent="0.2">
      <c r="A691" s="19"/>
      <c r="B691" s="23"/>
      <c r="C691" s="51" t="s">
        <v>74</v>
      </c>
      <c r="D691" s="80"/>
      <c r="E691" s="80"/>
      <c r="F691" s="80"/>
    </row>
    <row r="692" spans="1:6" s="8" customFormat="1" ht="18.600000000000001" hidden="1" customHeight="1" x14ac:dyDescent="0.2">
      <c r="A692" s="19"/>
      <c r="B692" s="23"/>
      <c r="C692" s="51" t="s">
        <v>72</v>
      </c>
      <c r="D692" s="101"/>
      <c r="E692" s="101"/>
      <c r="F692" s="101"/>
    </row>
    <row r="693" spans="1:6" s="8" customFormat="1" ht="18.600000000000001" hidden="1" customHeight="1" x14ac:dyDescent="0.2">
      <c r="A693" s="19"/>
      <c r="B693" s="97"/>
      <c r="C693" s="102" t="s">
        <v>73</v>
      </c>
      <c r="D693" s="80"/>
      <c r="E693" s="80"/>
      <c r="F693" s="80"/>
    </row>
    <row r="694" spans="1:6" s="8" customFormat="1" ht="30" hidden="1" customHeight="1" x14ac:dyDescent="0.2">
      <c r="A694" s="24"/>
      <c r="B694" s="163" t="s">
        <v>78</v>
      </c>
      <c r="C694" s="163"/>
      <c r="D694" s="33">
        <f t="shared" ref="D694:F694" si="167">D695+D696+D697+D698</f>
        <v>0</v>
      </c>
      <c r="E694" s="33">
        <f t="shared" si="167"/>
        <v>0</v>
      </c>
      <c r="F694" s="33">
        <f t="shared" si="167"/>
        <v>0</v>
      </c>
    </row>
    <row r="695" spans="1:6" s="8" customFormat="1" ht="18.600000000000001" hidden="1" customHeight="1" x14ac:dyDescent="0.2">
      <c r="A695" s="24"/>
      <c r="B695" s="24"/>
      <c r="C695" s="102" t="s">
        <v>74</v>
      </c>
      <c r="D695" s="80"/>
      <c r="E695" s="80"/>
      <c r="F695" s="80"/>
    </row>
    <row r="696" spans="1:6" s="8" customFormat="1" ht="18.600000000000001" hidden="1" customHeight="1" x14ac:dyDescent="0.2">
      <c r="A696" s="24"/>
      <c r="B696" s="24"/>
      <c r="C696" s="102" t="s">
        <v>72</v>
      </c>
      <c r="D696" s="101"/>
      <c r="E696" s="101"/>
      <c r="F696" s="101"/>
    </row>
    <row r="697" spans="1:6" s="8" customFormat="1" ht="18.600000000000001" hidden="1" customHeight="1" x14ac:dyDescent="0.2">
      <c r="A697" s="24"/>
      <c r="B697" s="24"/>
      <c r="C697" s="102" t="s">
        <v>75</v>
      </c>
      <c r="D697" s="80"/>
      <c r="E697" s="80"/>
      <c r="F697" s="80"/>
    </row>
    <row r="698" spans="1:6" s="8" customFormat="1" ht="18.600000000000001" hidden="1" customHeight="1" x14ac:dyDescent="0.2">
      <c r="A698" s="19"/>
      <c r="B698" s="97"/>
      <c r="C698" s="102" t="s">
        <v>73</v>
      </c>
      <c r="D698" s="101"/>
      <c r="E698" s="101"/>
      <c r="F698" s="101"/>
    </row>
    <row r="699" spans="1:6" s="8" customFormat="1" ht="40.9" hidden="1" customHeight="1" x14ac:dyDescent="0.2">
      <c r="A699" s="24"/>
      <c r="B699" s="163" t="s">
        <v>79</v>
      </c>
      <c r="C699" s="163"/>
      <c r="D699" s="33">
        <f t="shared" ref="D699:F699" si="168">D700+D701+D702+D703</f>
        <v>0</v>
      </c>
      <c r="E699" s="33">
        <f t="shared" si="168"/>
        <v>0</v>
      </c>
      <c r="F699" s="33">
        <f t="shared" si="168"/>
        <v>0</v>
      </c>
    </row>
    <row r="700" spans="1:6" s="8" customFormat="1" ht="18.600000000000001" hidden="1" customHeight="1" x14ac:dyDescent="0.2">
      <c r="A700" s="24"/>
      <c r="B700" s="24"/>
      <c r="C700" s="102" t="s">
        <v>74</v>
      </c>
      <c r="D700" s="80"/>
      <c r="E700" s="80"/>
      <c r="F700" s="80"/>
    </row>
    <row r="701" spans="1:6" s="8" customFormat="1" ht="18.600000000000001" hidden="1" customHeight="1" x14ac:dyDescent="0.2">
      <c r="A701" s="24"/>
      <c r="B701" s="24"/>
      <c r="C701" s="102" t="s">
        <v>72</v>
      </c>
      <c r="D701" s="101"/>
      <c r="E701" s="101"/>
      <c r="F701" s="101"/>
    </row>
    <row r="702" spans="1:6" s="8" customFormat="1" ht="18.600000000000001" hidden="1" customHeight="1" x14ac:dyDescent="0.2">
      <c r="A702" s="24"/>
      <c r="B702" s="24"/>
      <c r="C702" s="102" t="s">
        <v>75</v>
      </c>
      <c r="D702" s="80"/>
      <c r="E702" s="80"/>
      <c r="F702" s="80"/>
    </row>
    <row r="703" spans="1:6" s="8" customFormat="1" ht="18.600000000000001" hidden="1" customHeight="1" x14ac:dyDescent="0.2">
      <c r="A703" s="19"/>
      <c r="B703" s="97"/>
      <c r="C703" s="102" t="s">
        <v>73</v>
      </c>
      <c r="D703" s="101"/>
      <c r="E703" s="101"/>
      <c r="F703" s="101"/>
    </row>
    <row r="704" spans="1:6" s="14" customFormat="1" ht="47.45" hidden="1" customHeight="1" x14ac:dyDescent="0.25">
      <c r="A704" s="170" t="s">
        <v>80</v>
      </c>
      <c r="B704" s="171"/>
      <c r="C704" s="171"/>
      <c r="D704" s="33">
        <f t="shared" ref="D704:F704" si="169">D705+D709+D713+D717+D721+D725+D729+D733+D736</f>
        <v>0</v>
      </c>
      <c r="E704" s="33">
        <f t="shared" si="169"/>
        <v>0</v>
      </c>
      <c r="F704" s="33">
        <f t="shared" si="169"/>
        <v>0</v>
      </c>
    </row>
    <row r="705" spans="1:6" s="14" customFormat="1" ht="28.15" hidden="1" customHeight="1" x14ac:dyDescent="0.25">
      <c r="A705" s="22"/>
      <c r="B705" s="155" t="s">
        <v>81</v>
      </c>
      <c r="C705" s="171"/>
      <c r="D705" s="33">
        <f t="shared" ref="D705:F705" si="170">D706+D707+D708</f>
        <v>0</v>
      </c>
      <c r="E705" s="33">
        <f t="shared" si="170"/>
        <v>0</v>
      </c>
      <c r="F705" s="33">
        <f t="shared" si="170"/>
        <v>0</v>
      </c>
    </row>
    <row r="706" spans="1:6" s="14" customFormat="1" ht="12.75" hidden="1" x14ac:dyDescent="0.25">
      <c r="A706" s="24"/>
      <c r="B706" s="24"/>
      <c r="C706" s="102" t="s">
        <v>74</v>
      </c>
      <c r="D706" s="73"/>
      <c r="E706" s="73"/>
      <c r="F706" s="73"/>
    </row>
    <row r="707" spans="1:6" s="14" customFormat="1" ht="12.75" hidden="1" x14ac:dyDescent="0.25">
      <c r="A707" s="24"/>
      <c r="B707" s="24"/>
      <c r="C707" s="102" t="s">
        <v>72</v>
      </c>
      <c r="D707" s="73"/>
      <c r="E707" s="73"/>
      <c r="F707" s="73"/>
    </row>
    <row r="708" spans="1:6" s="14" customFormat="1" ht="12.75" hidden="1" x14ac:dyDescent="0.25">
      <c r="A708" s="24"/>
      <c r="B708" s="24"/>
      <c r="C708" s="102" t="s">
        <v>75</v>
      </c>
      <c r="D708" s="73"/>
      <c r="E708" s="73"/>
      <c r="F708" s="73"/>
    </row>
    <row r="709" spans="1:6" s="14" customFormat="1" ht="31.9" hidden="1" customHeight="1" x14ac:dyDescent="0.25">
      <c r="A709" s="24"/>
      <c r="B709" s="168" t="s">
        <v>82</v>
      </c>
      <c r="C709" s="169"/>
      <c r="D709" s="33">
        <f t="shared" ref="D709:F709" si="171">D710+D711+D712</f>
        <v>0</v>
      </c>
      <c r="E709" s="33">
        <f t="shared" si="171"/>
        <v>0</v>
      </c>
      <c r="F709" s="33">
        <f t="shared" si="171"/>
        <v>0</v>
      </c>
    </row>
    <row r="710" spans="1:6" s="14" customFormat="1" ht="12.75" hidden="1" x14ac:dyDescent="0.25">
      <c r="A710" s="24"/>
      <c r="B710" s="24"/>
      <c r="C710" s="102" t="s">
        <v>74</v>
      </c>
      <c r="D710" s="73"/>
      <c r="E710" s="73"/>
      <c r="F710" s="73"/>
    </row>
    <row r="711" spans="1:6" s="14" customFormat="1" ht="12.75" hidden="1" x14ac:dyDescent="0.25">
      <c r="A711" s="24"/>
      <c r="B711" s="24"/>
      <c r="C711" s="102" t="s">
        <v>72</v>
      </c>
      <c r="D711" s="73"/>
      <c r="E711" s="73"/>
      <c r="F711" s="73"/>
    </row>
    <row r="712" spans="1:6" s="14" customFormat="1" ht="12.75" hidden="1" x14ac:dyDescent="0.25">
      <c r="A712" s="24"/>
      <c r="B712" s="24"/>
      <c r="C712" s="102" t="s">
        <v>75</v>
      </c>
      <c r="D712" s="73"/>
      <c r="E712" s="73"/>
      <c r="F712" s="73"/>
    </row>
    <row r="713" spans="1:6" s="14" customFormat="1" ht="18" hidden="1" customHeight="1" x14ac:dyDescent="0.25">
      <c r="A713" s="24"/>
      <c r="B713" s="168" t="s">
        <v>83</v>
      </c>
      <c r="C713" s="169"/>
      <c r="D713" s="33">
        <f t="shared" ref="D713:F713" si="172">D714+D715+D716</f>
        <v>0</v>
      </c>
      <c r="E713" s="33">
        <f t="shared" si="172"/>
        <v>0</v>
      </c>
      <c r="F713" s="33">
        <f t="shared" si="172"/>
        <v>0</v>
      </c>
    </row>
    <row r="714" spans="1:6" s="14" customFormat="1" ht="12.75" hidden="1" x14ac:dyDescent="0.25">
      <c r="A714" s="24"/>
      <c r="B714" s="24"/>
      <c r="C714" s="102" t="s">
        <v>74</v>
      </c>
      <c r="D714" s="73"/>
      <c r="E714" s="73"/>
      <c r="F714" s="73"/>
    </row>
    <row r="715" spans="1:6" s="14" customFormat="1" ht="12.75" hidden="1" x14ac:dyDescent="0.25">
      <c r="A715" s="24"/>
      <c r="B715" s="24"/>
      <c r="C715" s="102" t="s">
        <v>72</v>
      </c>
      <c r="D715" s="73"/>
      <c r="E715" s="73"/>
      <c r="F715" s="73"/>
    </row>
    <row r="716" spans="1:6" s="14" customFormat="1" ht="12.75" hidden="1" x14ac:dyDescent="0.25">
      <c r="A716" s="24"/>
      <c r="B716" s="24"/>
      <c r="C716" s="102" t="s">
        <v>75</v>
      </c>
      <c r="D716" s="73"/>
      <c r="E716" s="73"/>
      <c r="F716" s="73"/>
    </row>
    <row r="717" spans="1:6" s="14" customFormat="1" ht="27.6" hidden="1" customHeight="1" x14ac:dyDescent="0.25">
      <c r="A717" s="24"/>
      <c r="B717" s="163" t="s">
        <v>84</v>
      </c>
      <c r="C717" s="155"/>
      <c r="D717" s="33">
        <f t="shared" ref="D717:F717" si="173">D718+D719+D720</f>
        <v>0</v>
      </c>
      <c r="E717" s="33">
        <f t="shared" si="173"/>
        <v>0</v>
      </c>
      <c r="F717" s="33">
        <f t="shared" si="173"/>
        <v>0</v>
      </c>
    </row>
    <row r="718" spans="1:6" s="14" customFormat="1" ht="12.75" hidden="1" x14ac:dyDescent="0.25">
      <c r="A718" s="24"/>
      <c r="B718" s="24"/>
      <c r="C718" s="102" t="s">
        <v>74</v>
      </c>
      <c r="D718" s="73"/>
      <c r="E718" s="73"/>
      <c r="F718" s="73"/>
    </row>
    <row r="719" spans="1:6" s="14" customFormat="1" ht="12.75" hidden="1" x14ac:dyDescent="0.25">
      <c r="A719" s="24"/>
      <c r="B719" s="24"/>
      <c r="C719" s="102" t="s">
        <v>72</v>
      </c>
      <c r="D719" s="73"/>
      <c r="E719" s="73"/>
      <c r="F719" s="73"/>
    </row>
    <row r="720" spans="1:6" s="14" customFormat="1" ht="12.75" hidden="1" x14ac:dyDescent="0.25">
      <c r="A720" s="24"/>
      <c r="B720" s="24"/>
      <c r="C720" s="102" t="s">
        <v>75</v>
      </c>
      <c r="D720" s="73"/>
      <c r="E720" s="73"/>
      <c r="F720" s="73"/>
    </row>
    <row r="721" spans="1:6" s="14" customFormat="1" ht="29.45" hidden="1" customHeight="1" x14ac:dyDescent="0.25">
      <c r="A721" s="24"/>
      <c r="B721" s="163" t="s">
        <v>85</v>
      </c>
      <c r="C721" s="155"/>
      <c r="D721" s="33">
        <f t="shared" ref="D721:F721" si="174">D722+D723+D724</f>
        <v>0</v>
      </c>
      <c r="E721" s="33">
        <f t="shared" si="174"/>
        <v>0</v>
      </c>
      <c r="F721" s="33">
        <f t="shared" si="174"/>
        <v>0</v>
      </c>
    </row>
    <row r="722" spans="1:6" s="14" customFormat="1" ht="12.75" hidden="1" x14ac:dyDescent="0.25">
      <c r="A722" s="24"/>
      <c r="B722" s="24"/>
      <c r="C722" s="102" t="s">
        <v>74</v>
      </c>
      <c r="D722" s="73"/>
      <c r="E722" s="73"/>
      <c r="F722" s="73"/>
    </row>
    <row r="723" spans="1:6" s="14" customFormat="1" ht="12.75" hidden="1" x14ac:dyDescent="0.25">
      <c r="A723" s="24"/>
      <c r="B723" s="24"/>
      <c r="C723" s="102" t="s">
        <v>72</v>
      </c>
      <c r="D723" s="73"/>
      <c r="E723" s="73"/>
      <c r="F723" s="73"/>
    </row>
    <row r="724" spans="1:6" s="14" customFormat="1" ht="12.75" hidden="1" x14ac:dyDescent="0.25">
      <c r="A724" s="24"/>
      <c r="B724" s="24"/>
      <c r="C724" s="102" t="s">
        <v>75</v>
      </c>
      <c r="D724" s="73"/>
      <c r="E724" s="73"/>
      <c r="F724" s="73"/>
    </row>
    <row r="725" spans="1:6" s="14" customFormat="1" ht="28.15" hidden="1" customHeight="1" x14ac:dyDescent="0.25">
      <c r="A725" s="24"/>
      <c r="B725" s="163" t="s">
        <v>86</v>
      </c>
      <c r="C725" s="155"/>
      <c r="D725" s="33">
        <f t="shared" ref="D725:F725" si="175">D726+D727+D728</f>
        <v>0</v>
      </c>
      <c r="E725" s="33">
        <f t="shared" si="175"/>
        <v>0</v>
      </c>
      <c r="F725" s="33">
        <f t="shared" si="175"/>
        <v>0</v>
      </c>
    </row>
    <row r="726" spans="1:6" s="14" customFormat="1" ht="12.75" hidden="1" x14ac:dyDescent="0.25">
      <c r="A726" s="24"/>
      <c r="B726" s="24"/>
      <c r="C726" s="102" t="s">
        <v>74</v>
      </c>
      <c r="D726" s="73"/>
      <c r="E726" s="73"/>
      <c r="F726" s="73"/>
    </row>
    <row r="727" spans="1:6" s="14" customFormat="1" ht="12.75" hidden="1" x14ac:dyDescent="0.25">
      <c r="A727" s="24"/>
      <c r="B727" s="24"/>
      <c r="C727" s="102" t="s">
        <v>72</v>
      </c>
      <c r="D727" s="73"/>
      <c r="E727" s="73"/>
      <c r="F727" s="73"/>
    </row>
    <row r="728" spans="1:6" s="14" customFormat="1" ht="12.75" hidden="1" x14ac:dyDescent="0.25">
      <c r="A728" s="24"/>
      <c r="B728" s="24"/>
      <c r="C728" s="102" t="s">
        <v>75</v>
      </c>
      <c r="D728" s="73"/>
      <c r="E728" s="73"/>
      <c r="F728" s="73"/>
    </row>
    <row r="729" spans="1:6" s="14" customFormat="1" ht="28.15" hidden="1" customHeight="1" x14ac:dyDescent="0.25">
      <c r="A729" s="24"/>
      <c r="B729" s="163" t="s">
        <v>87</v>
      </c>
      <c r="C729" s="155"/>
      <c r="D729" s="33">
        <f t="shared" ref="D729:F729" si="176">D730+D731+D732</f>
        <v>0</v>
      </c>
      <c r="E729" s="33">
        <f t="shared" si="176"/>
        <v>0</v>
      </c>
      <c r="F729" s="33">
        <f t="shared" si="176"/>
        <v>0</v>
      </c>
    </row>
    <row r="730" spans="1:6" s="14" customFormat="1" ht="12.75" hidden="1" x14ac:dyDescent="0.25">
      <c r="A730" s="24"/>
      <c r="B730" s="24"/>
      <c r="C730" s="102" t="s">
        <v>74</v>
      </c>
      <c r="D730" s="73"/>
      <c r="E730" s="73"/>
      <c r="F730" s="73"/>
    </row>
    <row r="731" spans="1:6" s="14" customFormat="1" ht="12.75" hidden="1" x14ac:dyDescent="0.25">
      <c r="A731" s="24"/>
      <c r="B731" s="24"/>
      <c r="C731" s="102" t="s">
        <v>72</v>
      </c>
      <c r="D731" s="73"/>
      <c r="E731" s="73"/>
      <c r="F731" s="73"/>
    </row>
    <row r="732" spans="1:6" s="14" customFormat="1" ht="12.75" hidden="1" x14ac:dyDescent="0.25">
      <c r="A732" s="24"/>
      <c r="B732" s="24"/>
      <c r="C732" s="102" t="s">
        <v>75</v>
      </c>
      <c r="D732" s="73"/>
      <c r="E732" s="73"/>
      <c r="F732" s="73"/>
    </row>
    <row r="733" spans="1:6" s="14" customFormat="1" ht="25.15" hidden="1" customHeight="1" x14ac:dyDescent="0.25">
      <c r="A733" s="24"/>
      <c r="B733" s="163" t="s">
        <v>88</v>
      </c>
      <c r="C733" s="155"/>
      <c r="D733" s="33">
        <f t="shared" ref="D733:F733" si="177">D734+D735</f>
        <v>0</v>
      </c>
      <c r="E733" s="33">
        <f t="shared" si="177"/>
        <v>0</v>
      </c>
      <c r="F733" s="33">
        <f t="shared" si="177"/>
        <v>0</v>
      </c>
    </row>
    <row r="734" spans="1:6" s="14" customFormat="1" ht="12.75" hidden="1" x14ac:dyDescent="0.25">
      <c r="A734" s="24"/>
      <c r="B734" s="24"/>
      <c r="C734" s="102" t="s">
        <v>74</v>
      </c>
      <c r="D734" s="73"/>
      <c r="E734" s="73"/>
      <c r="F734" s="73"/>
    </row>
    <row r="735" spans="1:6" s="14" customFormat="1" ht="12.75" hidden="1" x14ac:dyDescent="0.25">
      <c r="A735" s="24"/>
      <c r="B735" s="24"/>
      <c r="C735" s="102" t="s">
        <v>72</v>
      </c>
      <c r="D735" s="73"/>
      <c r="E735" s="73"/>
      <c r="F735" s="73"/>
    </row>
    <row r="736" spans="1:6" s="14" customFormat="1" ht="27" hidden="1" customHeight="1" x14ac:dyDescent="0.25">
      <c r="A736" s="24"/>
      <c r="B736" s="163" t="s">
        <v>89</v>
      </c>
      <c r="C736" s="155"/>
      <c r="D736" s="33">
        <f t="shared" ref="D736:F736" si="178">D737+D738+D739</f>
        <v>0</v>
      </c>
      <c r="E736" s="33">
        <f t="shared" si="178"/>
        <v>0</v>
      </c>
      <c r="F736" s="33">
        <f t="shared" si="178"/>
        <v>0</v>
      </c>
    </row>
    <row r="737" spans="1:6" s="14" customFormat="1" ht="12.75" hidden="1" x14ac:dyDescent="0.25">
      <c r="A737" s="24"/>
      <c r="B737" s="24"/>
      <c r="C737" s="102" t="s">
        <v>74</v>
      </c>
      <c r="D737" s="73"/>
      <c r="E737" s="73"/>
      <c r="F737" s="73"/>
    </row>
    <row r="738" spans="1:6" s="14" customFormat="1" ht="12.75" hidden="1" x14ac:dyDescent="0.25">
      <c r="A738" s="24"/>
      <c r="B738" s="24"/>
      <c r="C738" s="102" t="s">
        <v>72</v>
      </c>
      <c r="D738" s="73"/>
      <c r="E738" s="73"/>
      <c r="F738" s="73"/>
    </row>
    <row r="739" spans="1:6" s="14" customFormat="1" ht="12.75" hidden="1" x14ac:dyDescent="0.25">
      <c r="A739" s="24"/>
      <c r="B739" s="24"/>
      <c r="C739" s="102" t="s">
        <v>75</v>
      </c>
      <c r="D739" s="73"/>
      <c r="E739" s="73"/>
      <c r="F739" s="73"/>
    </row>
    <row r="740" spans="1:6" s="8" customFormat="1" ht="27.75" customHeight="1" x14ac:dyDescent="0.2">
      <c r="A740" s="164" t="s">
        <v>124</v>
      </c>
      <c r="B740" s="165"/>
      <c r="C740" s="165"/>
      <c r="D740" s="165"/>
      <c r="E740" s="165"/>
      <c r="F740" s="165"/>
    </row>
    <row r="741" spans="1:6" s="8" customFormat="1" ht="15.75" customHeight="1" x14ac:dyDescent="0.2">
      <c r="A741" s="166" t="s">
        <v>142</v>
      </c>
      <c r="B741" s="167"/>
      <c r="C741" s="167"/>
      <c r="D741" s="121">
        <f t="shared" ref="D741:F741" si="179">D742+D798</f>
        <v>10705478</v>
      </c>
      <c r="E741" s="121">
        <f t="shared" si="179"/>
        <v>11032022</v>
      </c>
      <c r="F741" s="121">
        <f t="shared" si="179"/>
        <v>326544</v>
      </c>
    </row>
    <row r="742" spans="1:6" s="25" customFormat="1" ht="18" x14ac:dyDescent="0.25">
      <c r="A742" s="153" t="s">
        <v>149</v>
      </c>
      <c r="B742" s="152"/>
      <c r="C742" s="152"/>
      <c r="D742" s="54">
        <f t="shared" ref="D742:F742" si="180">D743+D752</f>
        <v>10705478</v>
      </c>
      <c r="E742" s="54">
        <f t="shared" si="180"/>
        <v>11032022</v>
      </c>
      <c r="F742" s="54">
        <f t="shared" si="180"/>
        <v>326544</v>
      </c>
    </row>
    <row r="743" spans="1:6" s="8" customFormat="1" ht="18.600000000000001" customHeight="1" x14ac:dyDescent="0.2">
      <c r="A743" s="55" t="s">
        <v>155</v>
      </c>
      <c r="B743" s="56"/>
      <c r="C743" s="76"/>
      <c r="D743" s="57">
        <f t="shared" ref="D743:F743" si="181">D744+D750</f>
        <v>1300000</v>
      </c>
      <c r="E743" s="57">
        <f t="shared" si="181"/>
        <v>1221000</v>
      </c>
      <c r="F743" s="57">
        <f t="shared" si="181"/>
        <v>-79000</v>
      </c>
    </row>
    <row r="744" spans="1:6" s="8" customFormat="1" ht="16.899999999999999" customHeight="1" x14ac:dyDescent="0.2">
      <c r="A744" s="58"/>
      <c r="B744" s="56" t="s">
        <v>156</v>
      </c>
      <c r="C744" s="77"/>
      <c r="D744" s="57">
        <f t="shared" ref="D744:F744" si="182">D745</f>
        <v>1300000</v>
      </c>
      <c r="E744" s="57">
        <f t="shared" si="182"/>
        <v>1221000</v>
      </c>
      <c r="F744" s="57">
        <f t="shared" si="182"/>
        <v>-79000</v>
      </c>
    </row>
    <row r="745" spans="1:6" s="14" customFormat="1" ht="18" customHeight="1" x14ac:dyDescent="0.25">
      <c r="A745" s="62"/>
      <c r="B745" s="78"/>
      <c r="C745" s="79" t="s">
        <v>8</v>
      </c>
      <c r="D745" s="73">
        <v>1300000</v>
      </c>
      <c r="E745" s="73">
        <v>1221000</v>
      </c>
      <c r="F745" s="73">
        <f>E745-D745</f>
        <v>-79000</v>
      </c>
    </row>
    <row r="746" spans="1:6" s="8" customFormat="1" ht="13.9" hidden="1" customHeight="1" x14ac:dyDescent="0.2">
      <c r="A746" s="58"/>
      <c r="B746" s="56" t="s">
        <v>9</v>
      </c>
      <c r="C746" s="77"/>
      <c r="D746" s="65"/>
      <c r="E746" s="65"/>
      <c r="F746" s="65"/>
    </row>
    <row r="747" spans="1:6" s="8" customFormat="1" ht="19.149999999999999" hidden="1" customHeight="1" x14ac:dyDescent="0.2">
      <c r="A747" s="58"/>
      <c r="B747" s="56"/>
      <c r="C747" s="77" t="s">
        <v>10</v>
      </c>
      <c r="D747" s="80"/>
      <c r="E747" s="80"/>
      <c r="F747" s="80"/>
    </row>
    <row r="748" spans="1:6" s="16" customFormat="1" ht="26.25" hidden="1" customHeight="1" x14ac:dyDescent="0.25">
      <c r="A748" s="66"/>
      <c r="B748" s="78"/>
      <c r="C748" s="81" t="s">
        <v>11</v>
      </c>
      <c r="D748" s="73"/>
      <c r="E748" s="73"/>
      <c r="F748" s="73"/>
    </row>
    <row r="749" spans="1:6" s="8" customFormat="1" ht="15.6" hidden="1" customHeight="1" x14ac:dyDescent="0.2">
      <c r="A749" s="55"/>
      <c r="B749" s="56" t="s">
        <v>12</v>
      </c>
      <c r="C749" s="77"/>
      <c r="D749" s="80"/>
      <c r="E749" s="80"/>
      <c r="F749" s="80"/>
    </row>
    <row r="750" spans="1:6" s="8" customFormat="1" x14ac:dyDescent="0.2">
      <c r="A750" s="55" t="s">
        <v>157</v>
      </c>
      <c r="B750" s="56"/>
      <c r="C750" s="77"/>
      <c r="D750" s="57">
        <f t="shared" ref="D750:F750" si="183">D751</f>
        <v>0</v>
      </c>
      <c r="E750" s="57">
        <f t="shared" si="183"/>
        <v>0</v>
      </c>
      <c r="F750" s="57">
        <f t="shared" si="183"/>
        <v>0</v>
      </c>
    </row>
    <row r="751" spans="1:6" s="8" customFormat="1" x14ac:dyDescent="0.2">
      <c r="A751" s="55"/>
      <c r="B751" s="56" t="s">
        <v>15</v>
      </c>
      <c r="C751" s="77"/>
      <c r="D751" s="80">
        <v>0</v>
      </c>
      <c r="E751" s="80">
        <v>0</v>
      </c>
      <c r="F751" s="80">
        <f>E751-D751</f>
        <v>0</v>
      </c>
    </row>
    <row r="752" spans="1:6" s="8" customFormat="1" x14ac:dyDescent="0.2">
      <c r="A752" s="157" t="s">
        <v>150</v>
      </c>
      <c r="B752" s="157"/>
      <c r="C752" s="157"/>
      <c r="D752" s="57">
        <f t="shared" ref="D752:F752" si="184">D753+D770+D777</f>
        <v>9405478</v>
      </c>
      <c r="E752" s="57">
        <f t="shared" si="184"/>
        <v>9811022</v>
      </c>
      <c r="F752" s="57">
        <f t="shared" si="184"/>
        <v>405544</v>
      </c>
    </row>
    <row r="753" spans="1:6" s="8" customFormat="1" x14ac:dyDescent="0.2">
      <c r="A753" s="157" t="s">
        <v>158</v>
      </c>
      <c r="B753" s="157"/>
      <c r="C753" s="157"/>
      <c r="D753" s="57">
        <f t="shared" ref="D753:E753" si="185">SUM(D754:D767)</f>
        <v>9405478</v>
      </c>
      <c r="E753" s="57">
        <f t="shared" si="185"/>
        <v>9811022</v>
      </c>
      <c r="F753" s="57">
        <f t="shared" ref="F753" si="186">SUM(F754:F767)</f>
        <v>405544</v>
      </c>
    </row>
    <row r="754" spans="1:6" s="8" customFormat="1" ht="18.600000000000001" hidden="1" customHeight="1" x14ac:dyDescent="0.2">
      <c r="A754" s="58"/>
      <c r="B754" s="56" t="s">
        <v>16</v>
      </c>
      <c r="C754" s="77"/>
      <c r="D754" s="80"/>
      <c r="E754" s="80"/>
      <c r="F754" s="80"/>
    </row>
    <row r="755" spans="1:6" s="8" customFormat="1" x14ac:dyDescent="0.2">
      <c r="A755" s="58"/>
      <c r="B755" s="56" t="s">
        <v>17</v>
      </c>
      <c r="C755" s="77"/>
      <c r="D755" s="80">
        <v>7005478</v>
      </c>
      <c r="E755" s="80">
        <v>8000000</v>
      </c>
      <c r="F755" s="80">
        <f>E755-D755</f>
        <v>994522</v>
      </c>
    </row>
    <row r="756" spans="1:6" s="8" customFormat="1" hidden="1" x14ac:dyDescent="0.2">
      <c r="A756" s="58"/>
      <c r="B756" s="161" t="s">
        <v>18</v>
      </c>
      <c r="C756" s="161"/>
      <c r="D756" s="80"/>
      <c r="E756" s="80"/>
      <c r="F756" s="80"/>
    </row>
    <row r="757" spans="1:6" s="8" customFormat="1" hidden="1" x14ac:dyDescent="0.2">
      <c r="A757" s="58"/>
      <c r="B757" s="56" t="s">
        <v>19</v>
      </c>
      <c r="C757" s="77"/>
      <c r="D757" s="80"/>
      <c r="E757" s="80"/>
      <c r="F757" s="80"/>
    </row>
    <row r="758" spans="1:6" s="8" customFormat="1" ht="18.600000000000001" hidden="1" customHeight="1" x14ac:dyDescent="0.2">
      <c r="A758" s="59"/>
      <c r="B758" s="56" t="s">
        <v>20</v>
      </c>
      <c r="C758" s="77"/>
      <c r="D758" s="80"/>
      <c r="E758" s="80"/>
      <c r="F758" s="80"/>
    </row>
    <row r="759" spans="1:6" s="8" customFormat="1" ht="32.25" hidden="1" customHeight="1" x14ac:dyDescent="0.2">
      <c r="A759" s="60"/>
      <c r="B759" s="152" t="s">
        <v>21</v>
      </c>
      <c r="C759" s="152"/>
      <c r="D759" s="80"/>
      <c r="E759" s="80"/>
      <c r="F759" s="80"/>
    </row>
    <row r="760" spans="1:6" s="8" customFormat="1" ht="27.6" hidden="1" customHeight="1" x14ac:dyDescent="0.2">
      <c r="A760" s="60"/>
      <c r="B760" s="151" t="s">
        <v>22</v>
      </c>
      <c r="C760" s="151"/>
      <c r="D760" s="80"/>
      <c r="E760" s="80"/>
      <c r="F760" s="80"/>
    </row>
    <row r="761" spans="1:6" s="8" customFormat="1" ht="26.45" hidden="1" customHeight="1" x14ac:dyDescent="0.2">
      <c r="A761" s="60"/>
      <c r="B761" s="152" t="s">
        <v>23</v>
      </c>
      <c r="C761" s="152"/>
      <c r="D761" s="80"/>
      <c r="E761" s="80"/>
      <c r="F761" s="80"/>
    </row>
    <row r="762" spans="1:6" s="8" customFormat="1" ht="18.600000000000001" hidden="1" customHeight="1" x14ac:dyDescent="0.2">
      <c r="A762" s="60"/>
      <c r="B762" s="162" t="s">
        <v>24</v>
      </c>
      <c r="C762" s="162"/>
      <c r="D762" s="80"/>
      <c r="E762" s="80"/>
      <c r="F762" s="80"/>
    </row>
    <row r="763" spans="1:6" s="8" customFormat="1" ht="27.6" hidden="1" customHeight="1" x14ac:dyDescent="0.2">
      <c r="A763" s="60"/>
      <c r="B763" s="152" t="s">
        <v>25</v>
      </c>
      <c r="C763" s="152"/>
      <c r="D763" s="80"/>
      <c r="E763" s="80"/>
      <c r="F763" s="80"/>
    </row>
    <row r="764" spans="1:6" s="8" customFormat="1" ht="30" hidden="1" customHeight="1" x14ac:dyDescent="0.2">
      <c r="A764" s="60"/>
      <c r="B764" s="151" t="s">
        <v>26</v>
      </c>
      <c r="C764" s="151"/>
      <c r="D764" s="80"/>
      <c r="E764" s="80"/>
      <c r="F764" s="80"/>
    </row>
    <row r="765" spans="1:6" s="8" customFormat="1" ht="28.15" hidden="1" customHeight="1" x14ac:dyDescent="0.2">
      <c r="A765" s="60"/>
      <c r="B765" s="151" t="s">
        <v>27</v>
      </c>
      <c r="C765" s="151"/>
      <c r="D765" s="80"/>
      <c r="E765" s="80"/>
      <c r="F765" s="80"/>
    </row>
    <row r="766" spans="1:6" s="8" customFormat="1" ht="18.600000000000001" hidden="1" customHeight="1" x14ac:dyDescent="0.2">
      <c r="A766" s="60"/>
      <c r="B766" s="56" t="s">
        <v>28</v>
      </c>
      <c r="C766" s="77"/>
      <c r="D766" s="80"/>
      <c r="E766" s="80"/>
      <c r="F766" s="80"/>
    </row>
    <row r="767" spans="1:6" s="8" customFormat="1" ht="18.600000000000001" customHeight="1" x14ac:dyDescent="0.2">
      <c r="A767" s="59"/>
      <c r="B767" s="56" t="s">
        <v>29</v>
      </c>
      <c r="C767" s="77"/>
      <c r="D767" s="80">
        <v>2400000</v>
      </c>
      <c r="E767" s="80">
        <v>1811022</v>
      </c>
      <c r="F767" s="80">
        <f>E767-D767</f>
        <v>-588978</v>
      </c>
    </row>
    <row r="768" spans="1:6" s="8" customFormat="1" ht="15" hidden="1" customHeight="1" x14ac:dyDescent="0.2">
      <c r="A768" s="58" t="s">
        <v>30</v>
      </c>
      <c r="B768" s="77"/>
      <c r="C768" s="61"/>
      <c r="D768" s="57">
        <f t="shared" ref="D768:F768" si="187">D769</f>
        <v>0</v>
      </c>
      <c r="E768" s="57">
        <f t="shared" si="187"/>
        <v>0</v>
      </c>
      <c r="F768" s="57">
        <f t="shared" si="187"/>
        <v>0</v>
      </c>
    </row>
    <row r="769" spans="1:6" s="8" customFormat="1" ht="14.45" hidden="1" customHeight="1" x14ac:dyDescent="0.2">
      <c r="A769" s="59"/>
      <c r="B769" s="56" t="s">
        <v>31</v>
      </c>
      <c r="C769" s="77"/>
      <c r="D769" s="80"/>
      <c r="E769" s="80"/>
      <c r="F769" s="80"/>
    </row>
    <row r="770" spans="1:6" s="8" customFormat="1" hidden="1" x14ac:dyDescent="0.2">
      <c r="A770" s="58" t="s">
        <v>159</v>
      </c>
      <c r="B770" s="77"/>
      <c r="C770" s="56"/>
      <c r="D770" s="57">
        <f t="shared" ref="D770:F770" si="188">D771</f>
        <v>0</v>
      </c>
      <c r="E770" s="57">
        <f t="shared" si="188"/>
        <v>0</v>
      </c>
      <c r="F770" s="57">
        <f t="shared" si="188"/>
        <v>0</v>
      </c>
    </row>
    <row r="771" spans="1:6" s="8" customFormat="1" hidden="1" x14ac:dyDescent="0.2">
      <c r="A771" s="58"/>
      <c r="B771" s="56" t="s">
        <v>33</v>
      </c>
      <c r="C771" s="77"/>
      <c r="D771" s="80">
        <v>0</v>
      </c>
      <c r="E771" s="80">
        <v>0</v>
      </c>
      <c r="F771" s="80">
        <f>E771-D771</f>
        <v>0</v>
      </c>
    </row>
    <row r="772" spans="1:6" s="8" customFormat="1" ht="12.6" hidden="1" customHeight="1" x14ac:dyDescent="0.2">
      <c r="A772" s="58" t="s">
        <v>90</v>
      </c>
      <c r="B772" s="77"/>
      <c r="C772" s="56"/>
      <c r="D772" s="57">
        <f t="shared" ref="D772:F772" si="189">D773+D774+D776</f>
        <v>0</v>
      </c>
      <c r="E772" s="57">
        <f t="shared" si="189"/>
        <v>0</v>
      </c>
      <c r="F772" s="57">
        <f t="shared" si="189"/>
        <v>0</v>
      </c>
    </row>
    <row r="773" spans="1:6" s="8" customFormat="1" hidden="1" x14ac:dyDescent="0.2">
      <c r="A773" s="58"/>
      <c r="B773" s="77" t="s">
        <v>34</v>
      </c>
      <c r="C773" s="56"/>
      <c r="D773" s="80"/>
      <c r="E773" s="80"/>
      <c r="F773" s="80"/>
    </row>
    <row r="774" spans="1:6" s="14" customFormat="1" ht="12.75" hidden="1" x14ac:dyDescent="0.25">
      <c r="A774" s="62"/>
      <c r="B774" s="159" t="s">
        <v>91</v>
      </c>
      <c r="C774" s="152"/>
      <c r="D774" s="57">
        <f t="shared" ref="D774:F774" si="190">D775</f>
        <v>0</v>
      </c>
      <c r="E774" s="57">
        <f t="shared" si="190"/>
        <v>0</v>
      </c>
      <c r="F774" s="57">
        <f t="shared" si="190"/>
        <v>0</v>
      </c>
    </row>
    <row r="775" spans="1:6" s="14" customFormat="1" ht="33" hidden="1" customHeight="1" x14ac:dyDescent="0.2">
      <c r="A775" s="62"/>
      <c r="B775" s="82"/>
      <c r="C775" s="82" t="s">
        <v>36</v>
      </c>
      <c r="D775" s="80"/>
      <c r="E775" s="80"/>
      <c r="F775" s="80"/>
    </row>
    <row r="776" spans="1:6" s="8" customFormat="1" ht="15" hidden="1" customHeight="1" x14ac:dyDescent="0.2">
      <c r="A776" s="58"/>
      <c r="B776" s="56" t="s">
        <v>37</v>
      </c>
      <c r="C776" s="77"/>
      <c r="D776" s="80"/>
      <c r="E776" s="80"/>
      <c r="F776" s="80"/>
    </row>
    <row r="777" spans="1:6" s="8" customFormat="1" hidden="1" x14ac:dyDescent="0.2">
      <c r="A777" s="157" t="s">
        <v>147</v>
      </c>
      <c r="B777" s="157"/>
      <c r="C777" s="157"/>
      <c r="D777" s="57">
        <f t="shared" ref="D777:F777" si="191">D779+D780+D778</f>
        <v>0</v>
      </c>
      <c r="E777" s="57">
        <f t="shared" si="191"/>
        <v>0</v>
      </c>
      <c r="F777" s="57">
        <f t="shared" si="191"/>
        <v>0</v>
      </c>
    </row>
    <row r="778" spans="1:6" s="8" customFormat="1" ht="18.600000000000001" hidden="1" customHeight="1" x14ac:dyDescent="0.2">
      <c r="A778" s="55"/>
      <c r="B778" s="56" t="s">
        <v>38</v>
      </c>
      <c r="C778" s="77"/>
      <c r="D778" s="80"/>
      <c r="E778" s="80"/>
      <c r="F778" s="80"/>
    </row>
    <row r="779" spans="1:6" s="8" customFormat="1" ht="24.75" hidden="1" customHeight="1" x14ac:dyDescent="0.2">
      <c r="A779" s="55"/>
      <c r="B779" s="151" t="s">
        <v>93</v>
      </c>
      <c r="C779" s="151"/>
      <c r="D779" s="80">
        <v>0</v>
      </c>
      <c r="E779" s="80">
        <v>0</v>
      </c>
      <c r="F779" s="80">
        <f>E779-D779</f>
        <v>0</v>
      </c>
    </row>
    <row r="780" spans="1:6" s="8" customFormat="1" ht="18.600000000000001" hidden="1" customHeight="1" x14ac:dyDescent="0.2">
      <c r="A780" s="55"/>
      <c r="B780" s="56" t="s">
        <v>40</v>
      </c>
      <c r="C780" s="77"/>
      <c r="D780" s="80"/>
      <c r="E780" s="80"/>
      <c r="F780" s="80"/>
    </row>
    <row r="781" spans="1:6" s="14" customFormat="1" ht="13.9" hidden="1" customHeight="1" x14ac:dyDescent="0.25">
      <c r="A781" s="62" t="s">
        <v>45</v>
      </c>
      <c r="B781" s="83"/>
      <c r="C781" s="63"/>
      <c r="D781" s="64"/>
      <c r="E781" s="64"/>
      <c r="F781" s="64"/>
    </row>
    <row r="782" spans="1:6" s="16" customFormat="1" ht="22.15" hidden="1" customHeight="1" x14ac:dyDescent="0.25">
      <c r="A782" s="160" t="s">
        <v>94</v>
      </c>
      <c r="B782" s="160"/>
      <c r="C782" s="160"/>
      <c r="D782" s="64"/>
      <c r="E782" s="64"/>
      <c r="F782" s="64"/>
    </row>
    <row r="783" spans="1:6" s="16" customFormat="1" ht="30.75" hidden="1" customHeight="1" x14ac:dyDescent="0.25">
      <c r="A783" s="74"/>
      <c r="B783" s="156" t="s">
        <v>95</v>
      </c>
      <c r="C783" s="156"/>
      <c r="D783" s="64"/>
      <c r="E783" s="64"/>
      <c r="F783" s="64"/>
    </row>
    <row r="784" spans="1:6" s="16" customFormat="1" ht="30.75" hidden="1" customHeight="1" x14ac:dyDescent="0.2">
      <c r="A784" s="74"/>
      <c r="B784" s="84"/>
      <c r="C784" s="85" t="s">
        <v>46</v>
      </c>
      <c r="D784" s="80"/>
      <c r="E784" s="80"/>
      <c r="F784" s="80"/>
    </row>
    <row r="785" spans="1:6" s="14" customFormat="1" ht="18" hidden="1" customHeight="1" x14ac:dyDescent="0.25">
      <c r="A785" s="62" t="s">
        <v>49</v>
      </c>
      <c r="B785" s="85"/>
      <c r="C785" s="85"/>
      <c r="D785" s="57"/>
      <c r="E785" s="57"/>
      <c r="F785" s="57"/>
    </row>
    <row r="786" spans="1:6" s="16" customFormat="1" ht="29.25" hidden="1" customHeight="1" x14ac:dyDescent="0.25">
      <c r="A786" s="62"/>
      <c r="B786" s="152" t="s">
        <v>50</v>
      </c>
      <c r="C786" s="152"/>
      <c r="D786" s="73"/>
      <c r="E786" s="73"/>
      <c r="F786" s="73"/>
    </row>
    <row r="787" spans="1:6" s="16" customFormat="1" ht="23.45" hidden="1" customHeight="1" x14ac:dyDescent="0.2">
      <c r="A787" s="62"/>
      <c r="B787" s="152" t="s">
        <v>51</v>
      </c>
      <c r="C787" s="152"/>
      <c r="D787" s="80"/>
      <c r="E787" s="80"/>
      <c r="F787" s="80"/>
    </row>
    <row r="788" spans="1:6" s="8" customFormat="1" ht="15.6" hidden="1" customHeight="1" x14ac:dyDescent="0.2">
      <c r="A788" s="55" t="s">
        <v>52</v>
      </c>
      <c r="B788" s="56"/>
      <c r="C788" s="56"/>
      <c r="D788" s="64"/>
      <c r="E788" s="64"/>
      <c r="F788" s="64"/>
    </row>
    <row r="789" spans="1:6" s="8" customFormat="1" ht="28.5" hidden="1" customHeight="1" x14ac:dyDescent="0.2">
      <c r="A789" s="157" t="s">
        <v>53</v>
      </c>
      <c r="B789" s="157"/>
      <c r="C789" s="157"/>
      <c r="D789" s="64"/>
      <c r="E789" s="64"/>
      <c r="F789" s="64"/>
    </row>
    <row r="790" spans="1:6" s="8" customFormat="1" ht="18.600000000000001" hidden="1" customHeight="1" x14ac:dyDescent="0.2">
      <c r="A790" s="55" t="s">
        <v>96</v>
      </c>
      <c r="B790" s="56"/>
      <c r="C790" s="56"/>
      <c r="D790" s="64"/>
      <c r="E790" s="64"/>
      <c r="F790" s="64"/>
    </row>
    <row r="791" spans="1:6" s="8" customFormat="1" ht="18.600000000000001" hidden="1" customHeight="1" x14ac:dyDescent="0.2">
      <c r="A791" s="55"/>
      <c r="B791" s="56" t="s">
        <v>54</v>
      </c>
      <c r="C791" s="56"/>
      <c r="D791" s="80"/>
      <c r="E791" s="80"/>
      <c r="F791" s="80"/>
    </row>
    <row r="792" spans="1:6" s="8" customFormat="1" ht="45.6" hidden="1" customHeight="1" x14ac:dyDescent="0.2">
      <c r="A792" s="55"/>
      <c r="B792" s="158" t="s">
        <v>97</v>
      </c>
      <c r="C792" s="158"/>
      <c r="D792" s="73"/>
      <c r="E792" s="73"/>
      <c r="F792" s="73"/>
    </row>
    <row r="793" spans="1:6" s="8" customFormat="1" ht="30" hidden="1" customHeight="1" x14ac:dyDescent="0.2">
      <c r="A793" s="157" t="s">
        <v>98</v>
      </c>
      <c r="B793" s="157"/>
      <c r="C793" s="157"/>
      <c r="D793" s="57"/>
      <c r="E793" s="57"/>
      <c r="F793" s="57"/>
    </row>
    <row r="794" spans="1:6" s="8" customFormat="1" ht="18.600000000000001" hidden="1" customHeight="1" x14ac:dyDescent="0.2">
      <c r="A794" s="55"/>
      <c r="B794" s="56" t="s">
        <v>58</v>
      </c>
      <c r="C794" s="77"/>
      <c r="D794" s="80"/>
      <c r="E794" s="80"/>
      <c r="F794" s="80"/>
    </row>
    <row r="795" spans="1:6" s="8" customFormat="1" ht="39" hidden="1" customHeight="1" x14ac:dyDescent="0.2">
      <c r="A795" s="55"/>
      <c r="B795" s="151" t="s">
        <v>59</v>
      </c>
      <c r="C795" s="151"/>
      <c r="D795" s="73"/>
      <c r="E795" s="73"/>
      <c r="F795" s="73"/>
    </row>
    <row r="796" spans="1:6" s="8" customFormat="1" ht="18" hidden="1" customHeight="1" x14ac:dyDescent="0.2">
      <c r="A796" s="55"/>
      <c r="B796" s="151" t="s">
        <v>61</v>
      </c>
      <c r="C796" s="151"/>
      <c r="D796" s="80"/>
      <c r="E796" s="80"/>
      <c r="F796" s="80"/>
    </row>
    <row r="797" spans="1:6" s="8" customFormat="1" ht="30.6" hidden="1" customHeight="1" x14ac:dyDescent="0.2">
      <c r="A797" s="55"/>
      <c r="B797" s="152" t="s">
        <v>71</v>
      </c>
      <c r="C797" s="152"/>
      <c r="D797" s="73"/>
      <c r="E797" s="73"/>
      <c r="F797" s="73"/>
    </row>
    <row r="798" spans="1:6" s="25" customFormat="1" ht="18" x14ac:dyDescent="0.25">
      <c r="A798" s="153" t="s">
        <v>148</v>
      </c>
      <c r="B798" s="152"/>
      <c r="C798" s="152"/>
      <c r="D798" s="54">
        <f t="shared" ref="D798:F798" si="192">D799</f>
        <v>0</v>
      </c>
      <c r="E798" s="54">
        <f t="shared" si="192"/>
        <v>0</v>
      </c>
      <c r="F798" s="54">
        <f t="shared" si="192"/>
        <v>0</v>
      </c>
    </row>
    <row r="799" spans="1:6" s="8" customFormat="1" ht="18.600000000000001" customHeight="1" x14ac:dyDescent="0.2">
      <c r="A799" s="10" t="s">
        <v>150</v>
      </c>
      <c r="B799" s="51"/>
      <c r="C799" s="51"/>
      <c r="D799" s="57">
        <f t="shared" ref="D799:F799" si="193">D800+D803</f>
        <v>0</v>
      </c>
      <c r="E799" s="57">
        <f t="shared" si="193"/>
        <v>0</v>
      </c>
      <c r="F799" s="57">
        <f t="shared" si="193"/>
        <v>0</v>
      </c>
    </row>
    <row r="800" spans="1:6" s="8" customFormat="1" hidden="1" x14ac:dyDescent="0.2">
      <c r="A800" s="12" t="s">
        <v>102</v>
      </c>
      <c r="B800" s="89"/>
      <c r="C800" s="51"/>
      <c r="D800" s="57">
        <f t="shared" ref="D800:F801" si="194">D801</f>
        <v>0</v>
      </c>
      <c r="E800" s="57">
        <f t="shared" si="194"/>
        <v>0</v>
      </c>
      <c r="F800" s="57">
        <f t="shared" si="194"/>
        <v>0</v>
      </c>
    </row>
    <row r="801" spans="1:6" s="14" customFormat="1" ht="27.6" hidden="1" customHeight="1" x14ac:dyDescent="0.25">
      <c r="A801" s="13"/>
      <c r="B801" s="154" t="s">
        <v>103</v>
      </c>
      <c r="C801" s="155"/>
      <c r="D801" s="64">
        <f t="shared" si="194"/>
        <v>0</v>
      </c>
      <c r="E801" s="64">
        <f t="shared" si="194"/>
        <v>0</v>
      </c>
      <c r="F801" s="64">
        <f t="shared" si="194"/>
        <v>0</v>
      </c>
    </row>
    <row r="802" spans="1:6" s="14" customFormat="1" ht="27" hidden="1" customHeight="1" x14ac:dyDescent="0.25">
      <c r="A802" s="13"/>
      <c r="B802" s="90"/>
      <c r="C802" s="90" t="s">
        <v>35</v>
      </c>
      <c r="D802" s="73"/>
      <c r="E802" s="73"/>
      <c r="F802" s="73"/>
    </row>
    <row r="803" spans="1:6" s="8" customFormat="1" ht="18.600000000000001" customHeight="1" x14ac:dyDescent="0.2">
      <c r="A803" s="10" t="s">
        <v>147</v>
      </c>
      <c r="B803" s="11"/>
      <c r="C803" s="11"/>
      <c r="D803" s="57">
        <f t="shared" ref="D803:F803" si="195">D804</f>
        <v>0</v>
      </c>
      <c r="E803" s="57">
        <f t="shared" si="195"/>
        <v>0</v>
      </c>
      <c r="F803" s="57">
        <f t="shared" si="195"/>
        <v>0</v>
      </c>
    </row>
    <row r="804" spans="1:6" s="8" customFormat="1" ht="16.149999999999999" customHeight="1" x14ac:dyDescent="0.2">
      <c r="A804" s="51"/>
      <c r="B804" s="51" t="s">
        <v>39</v>
      </c>
      <c r="C804" s="51"/>
      <c r="D804" s="92">
        <v>0</v>
      </c>
      <c r="E804" s="92">
        <v>0</v>
      </c>
      <c r="F804" s="92">
        <f>E804-D804</f>
        <v>0</v>
      </c>
    </row>
    <row r="807" spans="1:6" x14ac:dyDescent="0.2">
      <c r="A807" s="103" t="s">
        <v>185</v>
      </c>
      <c r="B807" s="104"/>
      <c r="C807" s="47"/>
      <c r="D807" s="48"/>
      <c r="E807" s="48"/>
      <c r="F807" s="48"/>
    </row>
    <row r="808" spans="1:6" x14ac:dyDescent="0.2">
      <c r="A808" s="127" t="s">
        <v>202</v>
      </c>
      <c r="B808" s="127"/>
      <c r="C808" s="127"/>
      <c r="D808" s="127"/>
      <c r="E808" s="127"/>
      <c r="F808" s="127"/>
    </row>
    <row r="809" spans="1:6" x14ac:dyDescent="0.2">
      <c r="A809" s="127" t="s">
        <v>203</v>
      </c>
      <c r="B809" s="127"/>
      <c r="C809" s="127"/>
      <c r="D809" s="127"/>
      <c r="E809" s="127"/>
      <c r="F809" s="127"/>
    </row>
  </sheetData>
  <mergeCells count="298">
    <mergeCell ref="A5:F5"/>
    <mergeCell ref="A6:F6"/>
    <mergeCell ref="A9:C9"/>
    <mergeCell ref="A10:C10"/>
    <mergeCell ref="A11:C11"/>
    <mergeCell ref="A12:C12"/>
    <mergeCell ref="B35:C35"/>
    <mergeCell ref="B36:C36"/>
    <mergeCell ref="B37:C37"/>
    <mergeCell ref="B38:C38"/>
    <mergeCell ref="B39:C39"/>
    <mergeCell ref="B40:C40"/>
    <mergeCell ref="A13:F13"/>
    <mergeCell ref="A14:C14"/>
    <mergeCell ref="A16:C16"/>
    <mergeCell ref="A28:C28"/>
    <mergeCell ref="A29:C29"/>
    <mergeCell ref="B32:C32"/>
    <mergeCell ref="A15:C15"/>
    <mergeCell ref="B62:C62"/>
    <mergeCell ref="B63:C63"/>
    <mergeCell ref="B67:C67"/>
    <mergeCell ref="B69:C69"/>
    <mergeCell ref="B70:C70"/>
    <mergeCell ref="B71:C71"/>
    <mergeCell ref="B41:C41"/>
    <mergeCell ref="B50:C50"/>
    <mergeCell ref="A53:C53"/>
    <mergeCell ref="B55:C55"/>
    <mergeCell ref="A58:C58"/>
    <mergeCell ref="B59:C59"/>
    <mergeCell ref="B92:C92"/>
    <mergeCell ref="B93:C93"/>
    <mergeCell ref="A94:C94"/>
    <mergeCell ref="B95:C95"/>
    <mergeCell ref="B96:C96"/>
    <mergeCell ref="B100:C100"/>
    <mergeCell ref="A72:C72"/>
    <mergeCell ref="B77:C77"/>
    <mergeCell ref="A86:C86"/>
    <mergeCell ref="B87:C87"/>
    <mergeCell ref="B89:C89"/>
    <mergeCell ref="B91:C91"/>
    <mergeCell ref="A113:C113"/>
    <mergeCell ref="B116:C116"/>
    <mergeCell ref="B119:C119"/>
    <mergeCell ref="B120:C120"/>
    <mergeCell ref="B121:C121"/>
    <mergeCell ref="B122:C122"/>
    <mergeCell ref="B104:C104"/>
    <mergeCell ref="A105:F105"/>
    <mergeCell ref="A106:C106"/>
    <mergeCell ref="A107:C107"/>
    <mergeCell ref="A108:C108"/>
    <mergeCell ref="A112:C112"/>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69:C169"/>
    <mergeCell ref="B170:C170"/>
    <mergeCell ref="B172:C172"/>
    <mergeCell ref="A174:C174"/>
    <mergeCell ref="B176:C176"/>
    <mergeCell ref="B177:C177"/>
    <mergeCell ref="A153:C153"/>
    <mergeCell ref="B155:C155"/>
    <mergeCell ref="B156:C156"/>
    <mergeCell ref="B157:C157"/>
    <mergeCell ref="A158:C158"/>
    <mergeCell ref="B160:C160"/>
    <mergeCell ref="B190:C190"/>
    <mergeCell ref="A191:C191"/>
    <mergeCell ref="B192:C192"/>
    <mergeCell ref="B195:C195"/>
    <mergeCell ref="B198:C198"/>
    <mergeCell ref="B201:C201"/>
    <mergeCell ref="B178:C178"/>
    <mergeCell ref="A179:C179"/>
    <mergeCell ref="B180:C180"/>
    <mergeCell ref="B181:C181"/>
    <mergeCell ref="B185:C185"/>
    <mergeCell ref="B189:C189"/>
    <mergeCell ref="B234:C234"/>
    <mergeCell ref="B239:C239"/>
    <mergeCell ref="B243:C243"/>
    <mergeCell ref="B248:C248"/>
    <mergeCell ref="A253:C253"/>
    <mergeCell ref="B254:C254"/>
    <mergeCell ref="B206:C206"/>
    <mergeCell ref="B209:C209"/>
    <mergeCell ref="B214:C214"/>
    <mergeCell ref="B219:C219"/>
    <mergeCell ref="B224:C224"/>
    <mergeCell ref="B229:C229"/>
    <mergeCell ref="B282:C282"/>
    <mergeCell ref="B285:C285"/>
    <mergeCell ref="A289:C289"/>
    <mergeCell ref="A290:C290"/>
    <mergeCell ref="A291:C291"/>
    <mergeCell ref="A292:C292"/>
    <mergeCell ref="B258:C258"/>
    <mergeCell ref="B262:C262"/>
    <mergeCell ref="B266:C266"/>
    <mergeCell ref="B270:C270"/>
    <mergeCell ref="B274:C274"/>
    <mergeCell ref="B278:C278"/>
    <mergeCell ref="A311:C311"/>
    <mergeCell ref="B314:C314"/>
    <mergeCell ref="B317:C317"/>
    <mergeCell ref="B318:C318"/>
    <mergeCell ref="B319:C319"/>
    <mergeCell ref="B320:C320"/>
    <mergeCell ref="A294:C294"/>
    <mergeCell ref="A295:F295"/>
    <mergeCell ref="A296:C296"/>
    <mergeCell ref="A297:C297"/>
    <mergeCell ref="A298:C298"/>
    <mergeCell ref="A310:C310"/>
    <mergeCell ref="A340:C340"/>
    <mergeCell ref="B341:C341"/>
    <mergeCell ref="B344:C344"/>
    <mergeCell ref="B345:C345"/>
    <mergeCell ref="B349:C349"/>
    <mergeCell ref="B351:C351"/>
    <mergeCell ref="B321:C321"/>
    <mergeCell ref="B322:C322"/>
    <mergeCell ref="B323:C323"/>
    <mergeCell ref="B332:C332"/>
    <mergeCell ref="A335:C335"/>
    <mergeCell ref="B337:C337"/>
    <mergeCell ref="B371:C371"/>
    <mergeCell ref="B373:C373"/>
    <mergeCell ref="B374:C374"/>
    <mergeCell ref="B375:C375"/>
    <mergeCell ref="A376:C376"/>
    <mergeCell ref="B377:C377"/>
    <mergeCell ref="B352:C352"/>
    <mergeCell ref="B353:C353"/>
    <mergeCell ref="A354:C354"/>
    <mergeCell ref="B359:C359"/>
    <mergeCell ref="A368:C368"/>
    <mergeCell ref="B369:C369"/>
    <mergeCell ref="B392:C392"/>
    <mergeCell ref="B395:C395"/>
    <mergeCell ref="B398:C398"/>
    <mergeCell ref="B403:C403"/>
    <mergeCell ref="B406:C406"/>
    <mergeCell ref="B411:C411"/>
    <mergeCell ref="B378:C378"/>
    <mergeCell ref="B382:C382"/>
    <mergeCell ref="B386:C386"/>
    <mergeCell ref="B387:C387"/>
    <mergeCell ref="A388:C388"/>
    <mergeCell ref="B389:C389"/>
    <mergeCell ref="B445:C445"/>
    <mergeCell ref="A450:C450"/>
    <mergeCell ref="B451:C451"/>
    <mergeCell ref="B455:C455"/>
    <mergeCell ref="B459:C459"/>
    <mergeCell ref="B463:C463"/>
    <mergeCell ref="B416:C416"/>
    <mergeCell ref="B421:C421"/>
    <mergeCell ref="B426:C426"/>
    <mergeCell ref="B431:C431"/>
    <mergeCell ref="B436:C436"/>
    <mergeCell ref="B440:C440"/>
    <mergeCell ref="A487:C487"/>
    <mergeCell ref="A499:C499"/>
    <mergeCell ref="A500:C500"/>
    <mergeCell ref="B503:C503"/>
    <mergeCell ref="B506:C506"/>
    <mergeCell ref="B507:C507"/>
    <mergeCell ref="B467:C467"/>
    <mergeCell ref="B471:C471"/>
    <mergeCell ref="B475:C475"/>
    <mergeCell ref="B479:C479"/>
    <mergeCell ref="B482:C482"/>
    <mergeCell ref="A486:C486"/>
    <mergeCell ref="A524:C524"/>
    <mergeCell ref="B526:C526"/>
    <mergeCell ref="A529:C529"/>
    <mergeCell ref="B530:C530"/>
    <mergeCell ref="B533:C533"/>
    <mergeCell ref="B534:C534"/>
    <mergeCell ref="B508:C508"/>
    <mergeCell ref="B509:C509"/>
    <mergeCell ref="B510:C510"/>
    <mergeCell ref="B511:C511"/>
    <mergeCell ref="B512:C512"/>
    <mergeCell ref="B521:C521"/>
    <mergeCell ref="A552:C552"/>
    <mergeCell ref="A553:C553"/>
    <mergeCell ref="A565:C565"/>
    <mergeCell ref="A566:C566"/>
    <mergeCell ref="B569:C569"/>
    <mergeCell ref="B572:C572"/>
    <mergeCell ref="B537:C537"/>
    <mergeCell ref="A538:C538"/>
    <mergeCell ref="B540:C540"/>
    <mergeCell ref="B541:C541"/>
    <mergeCell ref="B542:C542"/>
    <mergeCell ref="A543:C543"/>
    <mergeCell ref="A550:C550"/>
    <mergeCell ref="B551:C551"/>
    <mergeCell ref="B587:C587"/>
    <mergeCell ref="A590:C590"/>
    <mergeCell ref="B592:C592"/>
    <mergeCell ref="A595:C595"/>
    <mergeCell ref="B596:C596"/>
    <mergeCell ref="B599:C599"/>
    <mergeCell ref="B573:C573"/>
    <mergeCell ref="B574:C574"/>
    <mergeCell ref="B575:C575"/>
    <mergeCell ref="B576:C576"/>
    <mergeCell ref="B577:C577"/>
    <mergeCell ref="B578:C578"/>
    <mergeCell ref="B621:C621"/>
    <mergeCell ref="B623:C623"/>
    <mergeCell ref="A625:C625"/>
    <mergeCell ref="B627:C627"/>
    <mergeCell ref="B628:C628"/>
    <mergeCell ref="B629:C629"/>
    <mergeCell ref="B600:C600"/>
    <mergeCell ref="B603:C603"/>
    <mergeCell ref="A604:C604"/>
    <mergeCell ref="A606:C606"/>
    <mergeCell ref="B611:C611"/>
    <mergeCell ref="A620:C620"/>
    <mergeCell ref="A642:C642"/>
    <mergeCell ref="B643:C643"/>
    <mergeCell ref="B646:C646"/>
    <mergeCell ref="B649:C649"/>
    <mergeCell ref="B652:C652"/>
    <mergeCell ref="B657:C657"/>
    <mergeCell ref="A630:C630"/>
    <mergeCell ref="B631:C631"/>
    <mergeCell ref="B632:C632"/>
    <mergeCell ref="B636:C636"/>
    <mergeCell ref="B640:C640"/>
    <mergeCell ref="B641:C641"/>
    <mergeCell ref="B690:C690"/>
    <mergeCell ref="B694:C694"/>
    <mergeCell ref="B699:C699"/>
    <mergeCell ref="A704:C704"/>
    <mergeCell ref="B705:C705"/>
    <mergeCell ref="B709:C709"/>
    <mergeCell ref="B660:C660"/>
    <mergeCell ref="B665:C665"/>
    <mergeCell ref="B670:C670"/>
    <mergeCell ref="B675:C675"/>
    <mergeCell ref="B680:C680"/>
    <mergeCell ref="B685:C685"/>
    <mergeCell ref="B736:C736"/>
    <mergeCell ref="A740:F740"/>
    <mergeCell ref="A741:C741"/>
    <mergeCell ref="A742:C742"/>
    <mergeCell ref="A752:C752"/>
    <mergeCell ref="A753:C753"/>
    <mergeCell ref="B713:C713"/>
    <mergeCell ref="B717:C717"/>
    <mergeCell ref="B721:C721"/>
    <mergeCell ref="B725:C725"/>
    <mergeCell ref="B729:C729"/>
    <mergeCell ref="B733:C733"/>
    <mergeCell ref="B764:C764"/>
    <mergeCell ref="B765:C765"/>
    <mergeCell ref="B774:C774"/>
    <mergeCell ref="A777:C777"/>
    <mergeCell ref="B779:C779"/>
    <mergeCell ref="A782:C782"/>
    <mergeCell ref="B756:C756"/>
    <mergeCell ref="B759:C759"/>
    <mergeCell ref="B760:C760"/>
    <mergeCell ref="B761:C761"/>
    <mergeCell ref="B762:C762"/>
    <mergeCell ref="B763:C763"/>
    <mergeCell ref="A809:F809"/>
    <mergeCell ref="B795:C795"/>
    <mergeCell ref="B796:C796"/>
    <mergeCell ref="B797:C797"/>
    <mergeCell ref="A798:C798"/>
    <mergeCell ref="B801:C801"/>
    <mergeCell ref="A808:F808"/>
    <mergeCell ref="B783:C783"/>
    <mergeCell ref="B786:C786"/>
    <mergeCell ref="B787:C787"/>
    <mergeCell ref="A789:C789"/>
    <mergeCell ref="B792:C792"/>
    <mergeCell ref="A793:C793"/>
  </mergeCells>
  <printOptions horizontalCentered="1"/>
  <pageMargins left="3.937007874015748E-2" right="3.937007874015748E-2" top="0.55118110236220474" bottom="0.55118110236220474" header="0.31496062992125984" footer="0.31496062992125984"/>
  <pageSetup paperSize="9" scale="78"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2026-05-13T06:20:45Z</dcterms:modified>
</cp:coreProperties>
</file>