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7935" activeTab="0"/>
  </bookViews>
  <sheets>
    <sheet name="Anexa 23" sheetId="1" r:id="rId1"/>
  </sheets>
  <definedNames>
    <definedName name="_xlnm.Print_Titles" localSheetId="0">'Anexa 23'!$9:$10</definedName>
  </definedNames>
  <calcPr fullCalcOnLoad="1"/>
</workbook>
</file>

<file path=xl/sharedStrings.xml><?xml version="1.0" encoding="utf-8"?>
<sst xmlns="http://schemas.openxmlformats.org/spreadsheetml/2006/main" count="199" uniqueCount="137">
  <si>
    <t>A5</t>
  </si>
  <si>
    <t>NR. CRT.</t>
  </si>
  <si>
    <t>DENUMIRE OBIECTIV DE INVESTIŢII</t>
  </si>
  <si>
    <t>CREDITE BUGETARE INIŢIALE</t>
  </si>
  <si>
    <t>CREDITE BUGETARE DEFINITIVE</t>
  </si>
  <si>
    <t>PLĂŢI EFECTUATE</t>
  </si>
  <si>
    <t>REZULTATE PRECONIZATE</t>
  </si>
  <si>
    <t>REZULTATE OBŢINUTE</t>
  </si>
  <si>
    <t>TOTAL</t>
  </si>
  <si>
    <t>BUGET</t>
  </si>
  <si>
    <t>CREDIT</t>
  </si>
  <si>
    <t>ALTE SURSE</t>
  </si>
  <si>
    <t>CAP. 51 AUTORITĂŢI PUBLICE ŞI ACŢIUNI EXTERNE</t>
  </si>
  <si>
    <t>achiziţionat</t>
  </si>
  <si>
    <t>nu s-a realizat</t>
  </si>
  <si>
    <t>CAP. 54 ALTE SERVICII PUBLICE GENERALE</t>
  </si>
  <si>
    <t>CAP. 61 ORDINE PUBLICĂ ŞI SIGURANŢĂ NAŢIONALĂ</t>
  </si>
  <si>
    <t>achizitie sirene</t>
  </si>
  <si>
    <t>CAP. 65 ÎNVĂŢĂMÂNT</t>
  </si>
  <si>
    <t>CAP. 68 ASIGURĂRI ŞI ASISTENŢĂ SOCIALĂ</t>
  </si>
  <si>
    <t>Cap. 70 Locuinţe, servicii şi dezvoltare publică</t>
  </si>
  <si>
    <t>Mobilier urban (conform Anexa 5.1)</t>
  </si>
  <si>
    <t>achizitie Mobilier urban</t>
  </si>
  <si>
    <t>Achiziţie balustradă de protecţie zona Burdea-Soarelui - cu montaj</t>
  </si>
  <si>
    <t>Achiziţie balustradă de protecţie</t>
  </si>
  <si>
    <t xml:space="preserve">                             Primar,</t>
  </si>
  <si>
    <t>Şef serviciu ,</t>
  </si>
  <si>
    <t xml:space="preserve">                     Kereskényi Gábor</t>
  </si>
  <si>
    <t>ing. Szűcs Zsigmond</t>
  </si>
  <si>
    <t>SERVICIUL INVESTIŢII GOSPODĂRIRE ȘI ÎNTREȚINERE</t>
  </si>
  <si>
    <t>Sistem audio pentru conferinte</t>
  </si>
  <si>
    <t>achizitie echipament informatic</t>
  </si>
  <si>
    <t>în derulare</t>
  </si>
  <si>
    <t>Total Anexa 5</t>
  </si>
  <si>
    <t>Echipamente și aplicații informatice</t>
  </si>
  <si>
    <t>achizitie sistem audio</t>
  </si>
  <si>
    <t>Sistem GPS de localizare a autovehiculelor în teren</t>
  </si>
  <si>
    <t>Server supraveghere video</t>
  </si>
  <si>
    <t xml:space="preserve">Monitor video - wall </t>
  </si>
  <si>
    <t>Stație controller video - wall</t>
  </si>
  <si>
    <t>Utilaj pentru ridicat masini</t>
  </si>
  <si>
    <t>Stâlpi iluminat fotovoltaici de 30 kW</t>
  </si>
  <si>
    <t>Înlocuire geamuri la Grădinița cu Program Prelungit nr. 10 corp B</t>
  </si>
  <si>
    <t>Înlocuire geamuri la Grădinița cu Program Prelungit nr. 10 corp A</t>
  </si>
  <si>
    <t>Sistem de detectare fum la Școala Gimnazială Grigore Moisil</t>
  </si>
  <si>
    <t>achizitie sistem antiefracție</t>
  </si>
  <si>
    <t>achiziție sistem supraveghere video</t>
  </si>
  <si>
    <t>achizitie sistem supraveghere video</t>
  </si>
  <si>
    <t>EXECUŢIA BUGETARĂ PRIVIND INVESTIŢIILE PE ANUL 2018</t>
  </si>
  <si>
    <t>Lista dotărilor independente ce se achiziţionează în anul 2018</t>
  </si>
  <si>
    <t>Sistem integrat de magement documente și taskuri Primărie (pe bază de cloud)</t>
  </si>
  <si>
    <t>Dezvoltare aplicații de tip smart city (conectare la sistem integrat și city app)</t>
  </si>
  <si>
    <t>Dezvoltare de web pentru servicii online, servicii integrate + sistem CMS</t>
  </si>
  <si>
    <t>Achizitie  sirenă electronică tip pavian 1200 W</t>
  </si>
  <si>
    <t>Achiziție corturi de prim ajutor</t>
  </si>
  <si>
    <t>Achiziție aparate aer condiționat portabile</t>
  </si>
  <si>
    <t>Licențe Microsoft ACCES la colegiul Național Doamna Stanca</t>
  </si>
  <si>
    <t>Licențe antivirus ACCES  la colegiul Național Doamna Stanca</t>
  </si>
  <si>
    <t>Dotare teren de sport colegiul Național Doamna Stanca</t>
  </si>
  <si>
    <t>Laptop colegiul Național Doamna Stanca</t>
  </si>
  <si>
    <t>Avizier curte colegiul Național Doamna Stanca</t>
  </si>
  <si>
    <t>Sistem monitorizare video Școala Gimnazială Grigore Moisil</t>
  </si>
  <si>
    <t>Laptop Școala Gimnazială Grigore Moisil</t>
  </si>
  <si>
    <t>Cap. 84 Transporturi</t>
  </si>
  <si>
    <t>Autobuze</t>
  </si>
  <si>
    <t>Dotari fantana arteziana - Parc Vasile lucaciu</t>
  </si>
  <si>
    <t>Dotari fantana arteziana - Parc Soarelui</t>
  </si>
  <si>
    <t>achiziție autobuze</t>
  </si>
  <si>
    <t>Distrugător documente</t>
  </si>
  <si>
    <t>Achiziție Tun electronic cu radiocomandă</t>
  </si>
  <si>
    <t>Sistem de supraveghere video, Grădinița cu Program Prelungit Dumbrava Minunată</t>
  </si>
  <si>
    <t>Sistem de supraveghere video, Grădinița cu Program Prelungit nr.13</t>
  </si>
  <si>
    <t>Sistem detecție fum la Grădinița cu Program Prelungit nr.5</t>
  </si>
  <si>
    <t>Sistem detecție și alarmare la incendiu, Grădinița cu Program Prelungit Nr. 9</t>
  </si>
  <si>
    <t>Sistem supraveghere video, Grădinița cu Program Prelungit Guliver str. Vasile Lucaciu nr. 15</t>
  </si>
  <si>
    <t>Sistem supraveghere video, Grădinița cu Program Prelungit Guliver str. Vasile Lucaciu nr. 29</t>
  </si>
  <si>
    <t>Sistem supraveghere video, Grădinița cu Program Prelungit Guliver str. Calea Traian nr. 16</t>
  </si>
  <si>
    <t>Sistem supraveghere video, Grădinița cu Program Prelungit Draga Mea</t>
  </si>
  <si>
    <t>Sistem antiefracție la Colegiul Național Doamna Stanca</t>
  </si>
  <si>
    <t>Stație de amplificare cu boxe Școala Gimnazială Grigore Moisil</t>
  </si>
  <si>
    <t>Uși și geamuri termopan la Colegiul Economic Gheorghe Dragoș</t>
  </si>
  <si>
    <t>Program informatic de gestiune la Colegiul Economic Gheorghe Dragoș</t>
  </si>
  <si>
    <t>Program informatic evidența angajaților la Colegiul Economic Gheorghe Dragoș</t>
  </si>
  <si>
    <t>Amenajare foișor la Colegiul Economic Gheorghe Dragoș</t>
  </si>
  <si>
    <t>Aerotermă sală de sport a Școlii Gimnaziale Vasile Lucaciu</t>
  </si>
  <si>
    <t>Antivirus Karspersky la Colegiul Național Doamna Stanca</t>
  </si>
  <si>
    <t>Licență Windows Home Colegiul Național Doamna Stanca</t>
  </si>
  <si>
    <t>Program informatic biblioteca la Colegiul Național Doamna Stanca</t>
  </si>
  <si>
    <t>Uși și geamuri termopan la Creșa ”Țara Minunilor”</t>
  </si>
  <si>
    <t>Achiziționarea și montarea de hote profesionale la creșa ”Punguța cu doi bani”</t>
  </si>
  <si>
    <t>Achiziție Pompă dublă de circulație cu variator de turație strada Târnavei, Bl.79</t>
  </si>
  <si>
    <t>Sistem de ventilație cu posibilitatea de încălzire/răcire precum și eliminarea aerului viciat</t>
  </si>
  <si>
    <t>Sistem de ordonare și dirijare public</t>
  </si>
  <si>
    <t>Sistem de monitorizare video</t>
  </si>
  <si>
    <t>Sistem antiefracție</t>
  </si>
  <si>
    <t>achizitie sistem integrat</t>
  </si>
  <si>
    <t>achizitie  aplicație</t>
  </si>
  <si>
    <t>dezvoltare WEB</t>
  </si>
  <si>
    <t>achizitie distrugător documente</t>
  </si>
  <si>
    <t>achiziție cort</t>
  </si>
  <si>
    <t>achiziție aparate de aer condiționat</t>
  </si>
  <si>
    <t>achiziție tun electronic</t>
  </si>
  <si>
    <t>achizitie geamuri cu montaj</t>
  </si>
  <si>
    <t xml:space="preserve">achizitie licență </t>
  </si>
  <si>
    <t>achizitie dotări teren sport</t>
  </si>
  <si>
    <t>achizitie laptop</t>
  </si>
  <si>
    <t>achizitie avizier</t>
  </si>
  <si>
    <t>achiziție sistem monitorizare video</t>
  </si>
  <si>
    <t>achiziție laptop</t>
  </si>
  <si>
    <t>achizitie sistem de iluminat de siguranță</t>
  </si>
  <si>
    <t>Sistem iluminat de siguranță, Grădinița cu Program Prelungit Dumbrava Minunată</t>
  </si>
  <si>
    <t>achiziție sistem de detecție fum</t>
  </si>
  <si>
    <t>achizitiesistem de detecție și alarmare incendiu</t>
  </si>
  <si>
    <t>achizitie stație de amplificare</t>
  </si>
  <si>
    <t>achizitie uși și geamuri termopan</t>
  </si>
  <si>
    <t>achiziție program informatic</t>
  </si>
  <si>
    <t>achizitie foișor</t>
  </si>
  <si>
    <t>achiziție aerotermă</t>
  </si>
  <si>
    <t>achiziție licență</t>
  </si>
  <si>
    <t>achizitie sistem de  detectare fum</t>
  </si>
  <si>
    <t>achizitie de hote</t>
  </si>
  <si>
    <t>achiziție de pompă</t>
  </si>
  <si>
    <t>Achiziţie stâlpi fotovoltaici</t>
  </si>
  <si>
    <t>Achizitie dotări fântână arteziană</t>
  </si>
  <si>
    <t>Achiziție utilaj ridicat mașini</t>
  </si>
  <si>
    <t>Achiziție sistem de ventilație</t>
  </si>
  <si>
    <t>achiziție sistem de ordonare</t>
  </si>
  <si>
    <t>Achiziție sistem de monitorizare video</t>
  </si>
  <si>
    <t>achiziție sistem antiefracție</t>
  </si>
  <si>
    <t>achiziţionat parțial</t>
  </si>
  <si>
    <t>nu s-a achiziţionat</t>
  </si>
  <si>
    <t>Sporirea eficienței în teren</t>
  </si>
  <si>
    <t xml:space="preserve">Sporirea eficienței în teren a polițistilor locali </t>
  </si>
  <si>
    <t>Supraveghere municipiu</t>
  </si>
  <si>
    <t>Diminuare infracționalitate</t>
  </si>
  <si>
    <t>Monitorizare și coordonare în teren a polițiștilor locali</t>
  </si>
  <si>
    <t>Anexa nr. 23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</si>
</sst>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  <numFmt numFmtId="187" formatCode="_-* #,##0\ _L_E_I_-;\-* #,##0\ _L_E_I_-;_-* &quot;-&quot;\ _L_E_I_-;_-@_-"/>
    <numFmt numFmtId="188" formatCode="_-* #,##0.00\ _L_E_I_-;\-* #,##0.00\ _L_E_I_-;_-* &quot;-&quot;??\ _L_E_I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3" fontId="2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24" borderId="0" xfId="0" applyFont="1" applyFill="1" applyAlignment="1">
      <alignment vertical="top"/>
    </xf>
    <xf numFmtId="0" fontId="21" fillId="24" borderId="0" xfId="0" applyFont="1" applyFill="1" applyAlignment="1">
      <alignment horizontal="center" vertical="top"/>
    </xf>
    <xf numFmtId="0" fontId="0" fillId="24" borderId="0" xfId="0" applyFont="1" applyFill="1" applyAlignment="1">
      <alignment/>
    </xf>
    <xf numFmtId="0" fontId="21" fillId="24" borderId="0" xfId="0" applyFont="1" applyFill="1" applyAlignment="1">
      <alignment vertical="top"/>
    </xf>
    <xf numFmtId="0" fontId="0" fillId="24" borderId="0" xfId="0" applyFont="1" applyFill="1" applyAlignment="1">
      <alignment vertical="center"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 wrapText="1"/>
    </xf>
    <xf numFmtId="4" fontId="21" fillId="24" borderId="10" xfId="0" applyNumberFormat="1" applyFont="1" applyFill="1" applyBorder="1" applyAlignment="1">
      <alignment vertical="center"/>
    </xf>
    <xf numFmtId="0" fontId="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0" fillId="24" borderId="11" xfId="0" applyFont="1" applyFill="1" applyBorder="1" applyAlignment="1">
      <alignment horizontal="center" vertical="center"/>
    </xf>
    <xf numFmtId="4" fontId="0" fillId="24" borderId="12" xfId="0" applyNumberFormat="1" applyFont="1" applyFill="1" applyBorder="1" applyAlignment="1">
      <alignment horizontal="right" vertical="center"/>
    </xf>
    <xf numFmtId="0" fontId="0" fillId="24" borderId="12" xfId="0" applyFont="1" applyFill="1" applyBorder="1" applyAlignment="1">
      <alignment vertical="center" wrapText="1"/>
    </xf>
    <xf numFmtId="0" fontId="0" fillId="24" borderId="13" xfId="0" applyFont="1" applyFill="1" applyBorder="1" applyAlignment="1">
      <alignment horizontal="center" vertical="center" wrapText="1"/>
    </xf>
    <xf numFmtId="4" fontId="0" fillId="24" borderId="14" xfId="0" applyNumberFormat="1" applyFont="1" applyFill="1" applyBorder="1" applyAlignment="1">
      <alignment vertical="center"/>
    </xf>
    <xf numFmtId="4" fontId="0" fillId="24" borderId="12" xfId="0" applyNumberFormat="1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4" fontId="0" fillId="24" borderId="12" xfId="0" applyNumberFormat="1" applyFont="1" applyFill="1" applyBorder="1" applyAlignment="1">
      <alignment vertical="center"/>
    </xf>
    <xf numFmtId="4" fontId="0" fillId="24" borderId="12" xfId="0" applyNumberFormat="1" applyFont="1" applyFill="1" applyBorder="1" applyAlignment="1">
      <alignment horizontal="right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4" fontId="0" fillId="24" borderId="17" xfId="0" applyNumberFormat="1" applyFont="1" applyFill="1" applyBorder="1" applyAlignment="1">
      <alignment horizontal="right" vertical="center"/>
    </xf>
    <xf numFmtId="0" fontId="0" fillId="24" borderId="0" xfId="0" applyFont="1" applyFill="1" applyAlignment="1">
      <alignment horizontal="center" vertical="top"/>
    </xf>
    <xf numFmtId="4" fontId="0" fillId="24" borderId="0" xfId="0" applyNumberFormat="1" applyFont="1" applyFill="1" applyAlignment="1">
      <alignment/>
    </xf>
    <xf numFmtId="4" fontId="0" fillId="24" borderId="0" xfId="0" applyNumberFormat="1" applyFont="1" applyFill="1" applyAlignment="1">
      <alignment vertical="center"/>
    </xf>
    <xf numFmtId="0" fontId="22" fillId="24" borderId="12" xfId="0" applyFont="1" applyFill="1" applyBorder="1" applyAlignment="1">
      <alignment vertical="center"/>
    </xf>
    <xf numFmtId="0" fontId="22" fillId="24" borderId="12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vertical="center" wrapText="1"/>
    </xf>
    <xf numFmtId="0" fontId="0" fillId="24" borderId="0" xfId="0" applyFont="1" applyFill="1" applyAlignment="1">
      <alignment horizontal="center" vertical="center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top"/>
    </xf>
    <xf numFmtId="0" fontId="21" fillId="24" borderId="20" xfId="0" applyFont="1" applyFill="1" applyBorder="1" applyAlignment="1">
      <alignment vertical="center"/>
    </xf>
    <xf numFmtId="0" fontId="21" fillId="24" borderId="20" xfId="0" applyFont="1" applyFill="1" applyBorder="1" applyAlignment="1">
      <alignment/>
    </xf>
    <xf numFmtId="0" fontId="21" fillId="24" borderId="21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vertical="center"/>
    </xf>
    <xf numFmtId="4" fontId="0" fillId="24" borderId="14" xfId="0" applyNumberFormat="1" applyFont="1" applyFill="1" applyBorder="1" applyAlignment="1">
      <alignment horizontal="right" vertical="center"/>
    </xf>
    <xf numFmtId="0" fontId="0" fillId="24" borderId="14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vertical="center"/>
    </xf>
    <xf numFmtId="4" fontId="0" fillId="24" borderId="14" xfId="0" applyNumberFormat="1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vertical="center"/>
    </xf>
    <xf numFmtId="4" fontId="0" fillId="24" borderId="17" xfId="0" applyNumberFormat="1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left" vertical="center" wrapText="1"/>
    </xf>
    <xf numFmtId="4" fontId="0" fillId="24" borderId="14" xfId="0" applyNumberFormat="1" applyFont="1" applyFill="1" applyBorder="1" applyAlignment="1">
      <alignment horizontal="right" vertical="center" wrapText="1"/>
    </xf>
    <xf numFmtId="4" fontId="21" fillId="24" borderId="10" xfId="0" applyNumberFormat="1" applyFont="1" applyFill="1" applyBorder="1" applyAlignment="1">
      <alignment horizontal="right" vertical="center" wrapText="1"/>
    </xf>
    <xf numFmtId="0" fontId="0" fillId="24" borderId="13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 wrapText="1"/>
    </xf>
    <xf numFmtId="4" fontId="21" fillId="24" borderId="0" xfId="0" applyNumberFormat="1" applyFont="1" applyFill="1" applyAlignment="1">
      <alignment horizontal="right" vertical="center"/>
    </xf>
    <xf numFmtId="0" fontId="21" fillId="24" borderId="22" xfId="0" applyFont="1" applyFill="1" applyBorder="1" applyAlignment="1">
      <alignment horizontal="center" vertical="top"/>
    </xf>
    <xf numFmtId="4" fontId="21" fillId="24" borderId="23" xfId="0" applyNumberFormat="1" applyFont="1" applyFill="1" applyBorder="1" applyAlignment="1">
      <alignment vertical="center"/>
    </xf>
    <xf numFmtId="0" fontId="0" fillId="24" borderId="12" xfId="0" applyFont="1" applyFill="1" applyBorder="1" applyAlignment="1">
      <alignment horizontal="center" vertical="center"/>
    </xf>
    <xf numFmtId="2" fontId="0" fillId="24" borderId="12" xfId="0" applyNumberFormat="1" applyFont="1" applyFill="1" applyBorder="1" applyAlignment="1">
      <alignment vertical="center"/>
    </xf>
    <xf numFmtId="0" fontId="22" fillId="24" borderId="14" xfId="0" applyFont="1" applyFill="1" applyBorder="1" applyAlignment="1">
      <alignment vertical="center" wrapText="1"/>
    </xf>
    <xf numFmtId="0" fontId="22" fillId="24" borderId="12" xfId="0" applyFont="1" applyFill="1" applyBorder="1" applyAlignment="1">
      <alignment wrapText="1"/>
    </xf>
    <xf numFmtId="0" fontId="22" fillId="24" borderId="24" xfId="0" applyFont="1" applyFill="1" applyBorder="1" applyAlignment="1">
      <alignment wrapText="1"/>
    </xf>
    <xf numFmtId="0" fontId="22" fillId="24" borderId="17" xfId="0" applyFont="1" applyFill="1" applyBorder="1" applyAlignment="1">
      <alignment vertical="center" wrapText="1"/>
    </xf>
    <xf numFmtId="4" fontId="21" fillId="24" borderId="23" xfId="0" applyNumberFormat="1" applyFont="1" applyFill="1" applyBorder="1" applyAlignment="1">
      <alignment horizontal="right" vertical="center"/>
    </xf>
    <xf numFmtId="0" fontId="21" fillId="24" borderId="25" xfId="0" applyFont="1" applyFill="1" applyBorder="1" applyAlignment="1">
      <alignment horizontal="center" vertical="center"/>
    </xf>
    <xf numFmtId="4" fontId="21" fillId="24" borderId="26" xfId="0" applyNumberFormat="1" applyFont="1" applyFill="1" applyBorder="1" applyAlignment="1">
      <alignment horizontal="right" vertical="center"/>
    </xf>
    <xf numFmtId="4" fontId="21" fillId="24" borderId="12" xfId="0" applyNumberFormat="1" applyFont="1" applyFill="1" applyBorder="1" applyAlignment="1">
      <alignment horizontal="right" vertical="center"/>
    </xf>
    <xf numFmtId="2" fontId="0" fillId="24" borderId="12" xfId="0" applyNumberFormat="1" applyFont="1" applyFill="1" applyBorder="1" applyAlignment="1">
      <alignment horizontal="right" vertical="center"/>
    </xf>
    <xf numFmtId="4" fontId="21" fillId="24" borderId="12" xfId="0" applyNumberFormat="1" applyFont="1" applyFill="1" applyBorder="1" applyAlignment="1">
      <alignment horizontal="right" vertical="center" wrapText="1"/>
    </xf>
    <xf numFmtId="0" fontId="0" fillId="24" borderId="12" xfId="62" applyFont="1" applyFill="1" applyBorder="1" applyAlignment="1">
      <alignment horizontal="right" vertical="center"/>
      <protection/>
    </xf>
    <xf numFmtId="4" fontId="0" fillId="24" borderId="12" xfId="62" applyNumberFormat="1" applyFont="1" applyFill="1" applyBorder="1" applyAlignment="1">
      <alignment horizontal="right" vertical="center"/>
      <protection/>
    </xf>
    <xf numFmtId="4" fontId="0" fillId="24" borderId="27" xfId="62" applyNumberFormat="1" applyFont="1" applyFill="1" applyBorder="1" applyAlignment="1">
      <alignment horizontal="right" vertical="center"/>
      <protection/>
    </xf>
    <xf numFmtId="4" fontId="0" fillId="24" borderId="24" xfId="62" applyNumberFormat="1" applyFont="1" applyFill="1" applyBorder="1" applyAlignment="1">
      <alignment horizontal="right" vertical="center"/>
      <protection/>
    </xf>
    <xf numFmtId="0" fontId="0" fillId="0" borderId="12" xfId="0" applyFont="1" applyBorder="1" applyAlignment="1">
      <alignment wrapText="1"/>
    </xf>
    <xf numFmtId="186" fontId="0" fillId="0" borderId="12" xfId="47" applyFont="1" applyBorder="1" applyAlignment="1">
      <alignment horizontal="center" wrapText="1"/>
    </xf>
    <xf numFmtId="0" fontId="0" fillId="0" borderId="12" xfId="0" applyBorder="1" applyAlignment="1">
      <alignment wrapText="1"/>
    </xf>
    <xf numFmtId="186" fontId="0" fillId="0" borderId="12" xfId="47" applyFont="1" applyBorder="1" applyAlignment="1">
      <alignment horizontal="center" wrapText="1"/>
    </xf>
    <xf numFmtId="4" fontId="0" fillId="0" borderId="12" xfId="0" applyNumberFormat="1" applyBorder="1" applyAlignment="1">
      <alignment horizontal="center" vertical="center"/>
    </xf>
    <xf numFmtId="0" fontId="21" fillId="24" borderId="20" xfId="0" applyFont="1" applyFill="1" applyBorder="1" applyAlignment="1">
      <alignment horizontal="right"/>
    </xf>
    <xf numFmtId="0" fontId="21" fillId="24" borderId="28" xfId="0" applyFont="1" applyFill="1" applyBorder="1" applyAlignment="1">
      <alignment horizontal="right"/>
    </xf>
    <xf numFmtId="0" fontId="21" fillId="24" borderId="0" xfId="0" applyFont="1" applyFill="1" applyAlignment="1">
      <alignment horizontal="left" vertical="top"/>
    </xf>
    <xf numFmtId="0" fontId="0" fillId="24" borderId="0" xfId="0" applyFont="1" applyFill="1" applyAlignment="1">
      <alignment vertical="top"/>
    </xf>
    <xf numFmtId="0" fontId="21" fillId="24" borderId="0" xfId="0" applyFont="1" applyFill="1" applyAlignment="1">
      <alignment horizontal="center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29" xfId="0" applyFont="1" applyFill="1" applyBorder="1" applyAlignment="1">
      <alignment horizontal="center" vertical="center" wrapText="1"/>
    </xf>
    <xf numFmtId="0" fontId="21" fillId="24" borderId="23" xfId="0" applyFont="1" applyFill="1" applyBorder="1" applyAlignment="1">
      <alignment horizontal="center"/>
    </xf>
    <xf numFmtId="0" fontId="21" fillId="24" borderId="3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31" xfId="0" applyFont="1" applyFill="1" applyBorder="1" applyAlignment="1">
      <alignment horizontal="center"/>
    </xf>
    <xf numFmtId="0" fontId="21" fillId="24" borderId="0" xfId="0" applyFont="1" applyFill="1" applyAlignment="1">
      <alignment horizontal="center" vertical="center" wrapText="1"/>
    </xf>
    <xf numFmtId="0" fontId="21" fillId="24" borderId="32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wrapText="1"/>
    </xf>
    <xf numFmtId="0" fontId="21" fillId="24" borderId="33" xfId="0" applyFont="1" applyFill="1" applyBorder="1" applyAlignment="1">
      <alignment horizontal="center" vertical="top"/>
    </xf>
    <xf numFmtId="0" fontId="21" fillId="24" borderId="34" xfId="0" applyFont="1" applyFill="1" applyBorder="1" applyAlignment="1">
      <alignment horizontal="center" vertical="top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35" xfId="0" applyFont="1" applyFill="1" applyBorder="1" applyAlignment="1">
      <alignment horizontal="center" wrapText="1"/>
    </xf>
    <xf numFmtId="0" fontId="21" fillId="24" borderId="23" xfId="0" applyFont="1" applyFill="1" applyBorder="1" applyAlignment="1">
      <alignment horizontal="center" wrapText="1"/>
    </xf>
    <xf numFmtId="0" fontId="21" fillId="24" borderId="32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36" xfId="0" applyFont="1" applyFill="1" applyBorder="1" applyAlignment="1">
      <alignment horizontal="center" vertical="top" wrapText="1"/>
    </xf>
    <xf numFmtId="0" fontId="21" fillId="24" borderId="37" xfId="0" applyFont="1" applyFill="1" applyBorder="1" applyAlignment="1">
      <alignment horizontal="center" vertical="top" wrapText="1"/>
    </xf>
    <xf numFmtId="0" fontId="0" fillId="24" borderId="33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0" fontId="21" fillId="24" borderId="38" xfId="0" applyFont="1" applyFill="1" applyBorder="1" applyAlignment="1">
      <alignment horizontal="center" vertical="center" wrapText="1"/>
    </xf>
    <xf numFmtId="0" fontId="21" fillId="24" borderId="39" xfId="0" applyFont="1" applyFill="1" applyBorder="1" applyAlignment="1">
      <alignment horizontal="center" vertical="center" wrapText="1"/>
    </xf>
    <xf numFmtId="0" fontId="21" fillId="24" borderId="40" xfId="0" applyFont="1" applyFill="1" applyBorder="1" applyAlignment="1">
      <alignment horizontal="center"/>
    </xf>
    <xf numFmtId="0" fontId="21" fillId="24" borderId="41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vertical="top" wrapText="1"/>
    </xf>
    <xf numFmtId="0" fontId="21" fillId="24" borderId="42" xfId="0" applyFont="1" applyFill="1" applyBorder="1" applyAlignment="1">
      <alignment horizontal="center" vertical="top" wrapText="1"/>
    </xf>
    <xf numFmtId="0" fontId="21" fillId="24" borderId="36" xfId="0" applyFont="1" applyFill="1" applyBorder="1" applyAlignment="1">
      <alignment horizontal="center" vertical="top"/>
    </xf>
    <xf numFmtId="0" fontId="21" fillId="24" borderId="37" xfId="0" applyFont="1" applyFill="1" applyBorder="1" applyAlignment="1">
      <alignment horizontal="center" vertical="top"/>
    </xf>
    <xf numFmtId="0" fontId="21" fillId="24" borderId="24" xfId="0" applyFont="1" applyFill="1" applyBorder="1" applyAlignment="1">
      <alignment horizontal="left" vertical="center"/>
    </xf>
    <xf numFmtId="0" fontId="0" fillId="24" borderId="43" xfId="0" applyFont="1" applyFill="1" applyBorder="1" applyAlignment="1">
      <alignment horizontal="left" vertical="center"/>
    </xf>
    <xf numFmtId="0" fontId="0" fillId="24" borderId="24" xfId="0" applyFont="1" applyFill="1" applyBorder="1" applyAlignment="1">
      <alignment horizontal="center" vertical="center" wrapText="1"/>
    </xf>
    <xf numFmtId="0" fontId="0" fillId="24" borderId="43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/>
    </xf>
    <xf numFmtId="4" fontId="21" fillId="24" borderId="36" xfId="0" applyNumberFormat="1" applyFont="1" applyFill="1" applyBorder="1" applyAlignment="1">
      <alignment horizontal="center" vertical="center"/>
    </xf>
    <xf numFmtId="4" fontId="21" fillId="24" borderId="44" xfId="0" applyNumberFormat="1" applyFont="1" applyFill="1" applyBorder="1" applyAlignment="1">
      <alignment horizontal="center" vertical="center"/>
    </xf>
    <xf numFmtId="4" fontId="21" fillId="24" borderId="45" xfId="0" applyNumberFormat="1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_Sheet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61">
      <selection activeCell="H72" sqref="H72"/>
    </sheetView>
  </sheetViews>
  <sheetFormatPr defaultColWidth="9.140625" defaultRowHeight="12.75"/>
  <cols>
    <col min="1" max="1" width="5.7109375" style="25" customWidth="1"/>
    <col min="2" max="2" width="34.28125" style="5" customWidth="1"/>
    <col min="3" max="3" width="15.140625" style="5" customWidth="1"/>
    <col min="4" max="4" width="13.7109375" style="3" customWidth="1"/>
    <col min="5" max="5" width="12.7109375" style="3" customWidth="1"/>
    <col min="6" max="6" width="13.421875" style="3" customWidth="1"/>
    <col min="7" max="8" width="9.140625" style="3" customWidth="1"/>
    <col min="9" max="9" width="16.57421875" style="8" customWidth="1"/>
    <col min="10" max="10" width="13.7109375" style="8" customWidth="1"/>
    <col min="11" max="16384" width="9.140625" style="3" customWidth="1"/>
  </cols>
  <sheetData>
    <row r="1" spans="1:14" ht="12.75" customHeight="1" thickBot="1">
      <c r="A1" s="76" t="s">
        <v>29</v>
      </c>
      <c r="B1" s="76"/>
      <c r="C1" s="76"/>
      <c r="D1" s="77"/>
      <c r="E1" s="77"/>
      <c r="F1" s="77"/>
      <c r="G1" s="1"/>
      <c r="H1" s="2"/>
      <c r="I1" s="51" t="s">
        <v>136</v>
      </c>
      <c r="J1" s="2"/>
      <c r="K1" s="1"/>
      <c r="L1" s="1"/>
      <c r="M1" s="1"/>
      <c r="N1" s="1"/>
    </row>
    <row r="2" spans="1:14" ht="12.75" customHeight="1">
      <c r="A2" s="76"/>
      <c r="B2" s="76"/>
      <c r="C2" s="76"/>
      <c r="D2" s="77"/>
      <c r="E2" s="77"/>
      <c r="F2" s="77"/>
      <c r="G2" s="1"/>
      <c r="H2" s="1"/>
      <c r="I2" s="31"/>
      <c r="J2" s="31"/>
      <c r="K2" s="1"/>
      <c r="L2" s="1"/>
      <c r="M2" s="1"/>
      <c r="N2" s="1"/>
    </row>
    <row r="3" spans="1:14" ht="12.75" customHeight="1">
      <c r="A3" s="4"/>
      <c r="D3" s="1"/>
      <c r="E3" s="1"/>
      <c r="F3" s="1"/>
      <c r="G3" s="1"/>
      <c r="H3" s="1"/>
      <c r="I3" s="31"/>
      <c r="J3" s="31"/>
      <c r="K3" s="1"/>
      <c r="L3" s="1"/>
      <c r="M3" s="1"/>
      <c r="N3" s="1"/>
    </row>
    <row r="4" spans="1:14" ht="12.75" customHeight="1">
      <c r="A4" s="4"/>
      <c r="D4" s="1"/>
      <c r="E4" s="1"/>
      <c r="F4" s="1"/>
      <c r="G4" s="1"/>
      <c r="H4" s="1"/>
      <c r="I4" s="31"/>
      <c r="J4" s="31"/>
      <c r="K4" s="1"/>
      <c r="L4" s="1"/>
      <c r="M4" s="1"/>
      <c r="N4" s="1"/>
    </row>
    <row r="5" spans="1:10" ht="12.75">
      <c r="A5" s="78" t="s">
        <v>48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12.75">
      <c r="A6" s="6"/>
      <c r="B6" s="7"/>
      <c r="C6" s="7"/>
      <c r="D6" s="6"/>
      <c r="E6" s="6"/>
      <c r="F6" s="6"/>
      <c r="G6" s="6"/>
      <c r="H6" s="6"/>
      <c r="I6" s="7"/>
      <c r="J6" s="7"/>
    </row>
    <row r="7" spans="1:10" ht="33.75" customHeight="1" thickBot="1">
      <c r="A7" s="85" t="s">
        <v>49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22.5" customHeight="1">
      <c r="A8" s="34" t="s">
        <v>0</v>
      </c>
      <c r="B8" s="35"/>
      <c r="C8" s="35"/>
      <c r="D8" s="36"/>
      <c r="E8" s="36"/>
      <c r="F8" s="36"/>
      <c r="G8" s="36"/>
      <c r="H8" s="74"/>
      <c r="I8" s="74"/>
      <c r="J8" s="75"/>
    </row>
    <row r="9" spans="1:14" ht="19.5" customHeight="1">
      <c r="A9" s="104" t="s">
        <v>1</v>
      </c>
      <c r="B9" s="90" t="s">
        <v>2</v>
      </c>
      <c r="C9" s="90" t="s">
        <v>3</v>
      </c>
      <c r="D9" s="90" t="s">
        <v>4</v>
      </c>
      <c r="E9" s="90" t="s">
        <v>5</v>
      </c>
      <c r="F9" s="90"/>
      <c r="G9" s="90"/>
      <c r="H9" s="90"/>
      <c r="I9" s="90" t="s">
        <v>6</v>
      </c>
      <c r="J9" s="79" t="s">
        <v>7</v>
      </c>
      <c r="K9" s="8"/>
      <c r="L9" s="8"/>
      <c r="M9" s="8"/>
      <c r="N9" s="8"/>
    </row>
    <row r="10" spans="1:10" ht="38.25" customHeight="1" thickBot="1">
      <c r="A10" s="105"/>
      <c r="B10" s="91"/>
      <c r="C10" s="91"/>
      <c r="D10" s="91"/>
      <c r="E10" s="37" t="s">
        <v>8</v>
      </c>
      <c r="F10" s="37" t="s">
        <v>9</v>
      </c>
      <c r="G10" s="37" t="s">
        <v>10</v>
      </c>
      <c r="H10" s="37" t="s">
        <v>11</v>
      </c>
      <c r="I10" s="91"/>
      <c r="J10" s="80"/>
    </row>
    <row r="11" spans="1:11" ht="30" customHeight="1" thickBot="1">
      <c r="A11" s="86" t="s">
        <v>12</v>
      </c>
      <c r="B11" s="87"/>
      <c r="C11" s="9">
        <f aca="true" t="shared" si="0" ref="C11:H11">SUM(C12:C16)</f>
        <v>1197500</v>
      </c>
      <c r="D11" s="9">
        <f t="shared" si="0"/>
        <v>1197500</v>
      </c>
      <c r="E11" s="9">
        <f t="shared" si="0"/>
        <v>526214.23</v>
      </c>
      <c r="F11" s="9">
        <f t="shared" si="0"/>
        <v>526214.23</v>
      </c>
      <c r="G11" s="9">
        <f t="shared" si="0"/>
        <v>0</v>
      </c>
      <c r="H11" s="9">
        <f t="shared" si="0"/>
        <v>0</v>
      </c>
      <c r="I11" s="83"/>
      <c r="J11" s="84"/>
      <c r="K11" s="10"/>
    </row>
    <row r="12" spans="1:11" ht="41.25" customHeight="1">
      <c r="A12" s="48">
        <v>1</v>
      </c>
      <c r="B12" s="38" t="s">
        <v>34</v>
      </c>
      <c r="C12" s="39">
        <v>500000</v>
      </c>
      <c r="D12" s="39">
        <v>500000</v>
      </c>
      <c r="E12" s="20">
        <v>389721.23</v>
      </c>
      <c r="F12" s="20">
        <v>389721.23</v>
      </c>
      <c r="G12" s="39">
        <v>0</v>
      </c>
      <c r="H12" s="39">
        <v>0</v>
      </c>
      <c r="I12" s="40" t="s">
        <v>31</v>
      </c>
      <c r="J12" s="49" t="s">
        <v>13</v>
      </c>
      <c r="K12" s="11"/>
    </row>
    <row r="13" spans="1:10" ht="38.25">
      <c r="A13" s="12">
        <v>2</v>
      </c>
      <c r="B13" s="14" t="s">
        <v>50</v>
      </c>
      <c r="C13" s="13">
        <v>325500</v>
      </c>
      <c r="D13" s="13">
        <v>225500</v>
      </c>
      <c r="E13" s="54">
        <v>0</v>
      </c>
      <c r="F13" s="54">
        <v>0</v>
      </c>
      <c r="G13" s="13">
        <v>0</v>
      </c>
      <c r="H13" s="13">
        <v>0</v>
      </c>
      <c r="I13" s="19" t="s">
        <v>95</v>
      </c>
      <c r="J13" s="22" t="s">
        <v>14</v>
      </c>
    </row>
    <row r="14" spans="1:10" ht="38.25">
      <c r="A14" s="48">
        <v>3</v>
      </c>
      <c r="B14" s="14" t="s">
        <v>51</v>
      </c>
      <c r="C14" s="13">
        <v>232500</v>
      </c>
      <c r="D14" s="13">
        <v>232500</v>
      </c>
      <c r="E14" s="54">
        <v>0</v>
      </c>
      <c r="F14" s="54">
        <v>0</v>
      </c>
      <c r="G14" s="13">
        <v>0</v>
      </c>
      <c r="H14" s="13">
        <v>0</v>
      </c>
      <c r="I14" s="19" t="s">
        <v>96</v>
      </c>
      <c r="J14" s="22" t="s">
        <v>14</v>
      </c>
    </row>
    <row r="15" spans="1:10" ht="25.5">
      <c r="A15" s="12">
        <v>4</v>
      </c>
      <c r="B15" s="14" t="s">
        <v>52</v>
      </c>
      <c r="C15" s="21">
        <v>139500</v>
      </c>
      <c r="D15" s="21">
        <v>139500</v>
      </c>
      <c r="E15" s="20">
        <v>136493</v>
      </c>
      <c r="F15" s="20">
        <v>136493</v>
      </c>
      <c r="G15" s="13">
        <v>0</v>
      </c>
      <c r="H15" s="13">
        <v>0</v>
      </c>
      <c r="I15" s="19" t="s">
        <v>97</v>
      </c>
      <c r="J15" s="22" t="s">
        <v>13</v>
      </c>
    </row>
    <row r="16" spans="1:10" ht="27.75" customHeight="1">
      <c r="A16" s="48">
        <v>5</v>
      </c>
      <c r="B16" s="14" t="s">
        <v>30</v>
      </c>
      <c r="C16" s="21">
        <v>0</v>
      </c>
      <c r="D16" s="13">
        <v>100000</v>
      </c>
      <c r="E16" s="13">
        <v>0</v>
      </c>
      <c r="F16" s="13">
        <v>0</v>
      </c>
      <c r="G16" s="13">
        <v>0</v>
      </c>
      <c r="H16" s="13">
        <v>0</v>
      </c>
      <c r="I16" s="19" t="s">
        <v>35</v>
      </c>
      <c r="J16" s="22" t="s">
        <v>14</v>
      </c>
    </row>
    <row r="17" spans="1:11" ht="30" customHeight="1" thickBot="1">
      <c r="A17" s="92" t="s">
        <v>15</v>
      </c>
      <c r="B17" s="93"/>
      <c r="C17" s="52">
        <f aca="true" t="shared" si="1" ref="C17:H17">SUM(C18:C18)</f>
        <v>0</v>
      </c>
      <c r="D17" s="52">
        <f t="shared" si="1"/>
        <v>17020</v>
      </c>
      <c r="E17" s="52">
        <f t="shared" si="1"/>
        <v>10709.36</v>
      </c>
      <c r="F17" s="52">
        <f t="shared" si="1"/>
        <v>10709.36</v>
      </c>
      <c r="G17" s="52">
        <f t="shared" si="1"/>
        <v>0</v>
      </c>
      <c r="H17" s="52">
        <f t="shared" si="1"/>
        <v>0</v>
      </c>
      <c r="I17" s="81"/>
      <c r="J17" s="82"/>
      <c r="K17" s="11"/>
    </row>
    <row r="18" spans="1:11" ht="39" thickBot="1">
      <c r="A18" s="15">
        <v>6</v>
      </c>
      <c r="B18" s="41" t="s">
        <v>68</v>
      </c>
      <c r="C18" s="16">
        <v>0</v>
      </c>
      <c r="D18" s="16">
        <v>17020</v>
      </c>
      <c r="E18" s="16">
        <v>10709.36</v>
      </c>
      <c r="F18" s="16">
        <v>10709.36</v>
      </c>
      <c r="G18" s="16">
        <v>0</v>
      </c>
      <c r="H18" s="16">
        <v>0</v>
      </c>
      <c r="I18" s="40" t="s">
        <v>98</v>
      </c>
      <c r="J18" s="33" t="s">
        <v>13</v>
      </c>
      <c r="K18" s="11"/>
    </row>
    <row r="19" spans="1:11" ht="32.25" customHeight="1" thickBot="1">
      <c r="A19" s="94" t="s">
        <v>16</v>
      </c>
      <c r="B19" s="95"/>
      <c r="C19" s="9">
        <f aca="true" t="shared" si="2" ref="C19:H19">SUM(C20:C27)</f>
        <v>227500</v>
      </c>
      <c r="D19" s="9">
        <f t="shared" si="2"/>
        <v>228500</v>
      </c>
      <c r="E19" s="9">
        <f t="shared" si="2"/>
        <v>223588.31999999998</v>
      </c>
      <c r="F19" s="9">
        <f t="shared" si="2"/>
        <v>223588.31999999998</v>
      </c>
      <c r="G19" s="9">
        <f t="shared" si="2"/>
        <v>0</v>
      </c>
      <c r="H19" s="9">
        <f t="shared" si="2"/>
        <v>0</v>
      </c>
      <c r="I19" s="83"/>
      <c r="J19" s="84"/>
      <c r="K19" s="11"/>
    </row>
    <row r="20" spans="1:11" ht="32.25" customHeight="1">
      <c r="A20" s="15">
        <v>7</v>
      </c>
      <c r="B20" s="55" t="s">
        <v>53</v>
      </c>
      <c r="C20" s="42">
        <v>35000</v>
      </c>
      <c r="D20" s="42">
        <v>42500</v>
      </c>
      <c r="E20" s="17">
        <v>41947.5</v>
      </c>
      <c r="F20" s="17">
        <v>41947.5</v>
      </c>
      <c r="G20" s="42">
        <v>0</v>
      </c>
      <c r="H20" s="42">
        <v>0</v>
      </c>
      <c r="I20" s="40" t="s">
        <v>17</v>
      </c>
      <c r="J20" s="33" t="s">
        <v>13</v>
      </c>
      <c r="K20" s="11"/>
    </row>
    <row r="21" spans="1:10" ht="51">
      <c r="A21" s="12">
        <v>8</v>
      </c>
      <c r="B21" s="30" t="s">
        <v>36</v>
      </c>
      <c r="C21" s="17">
        <v>14000</v>
      </c>
      <c r="D21" s="17">
        <v>14000</v>
      </c>
      <c r="E21" s="73">
        <v>13996</v>
      </c>
      <c r="F21" s="73">
        <v>13996</v>
      </c>
      <c r="G21" s="17">
        <v>0</v>
      </c>
      <c r="H21" s="17">
        <v>0</v>
      </c>
      <c r="I21" s="70" t="s">
        <v>135</v>
      </c>
      <c r="J21" s="70" t="s">
        <v>132</v>
      </c>
    </row>
    <row r="22" spans="1:10" ht="51">
      <c r="A22" s="15">
        <v>9</v>
      </c>
      <c r="B22" s="30" t="s">
        <v>37</v>
      </c>
      <c r="C22" s="17">
        <v>73000</v>
      </c>
      <c r="D22" s="17">
        <v>73000</v>
      </c>
      <c r="E22" s="17">
        <v>71994</v>
      </c>
      <c r="F22" s="17">
        <v>71994</v>
      </c>
      <c r="G22" s="17">
        <v>0</v>
      </c>
      <c r="H22" s="17">
        <v>0</v>
      </c>
      <c r="I22" s="69" t="s">
        <v>131</v>
      </c>
      <c r="J22" s="70" t="s">
        <v>132</v>
      </c>
    </row>
    <row r="23" spans="1:10" ht="25.5">
      <c r="A23" s="12">
        <v>10</v>
      </c>
      <c r="B23" s="28" t="s">
        <v>38</v>
      </c>
      <c r="C23" s="17">
        <v>14000</v>
      </c>
      <c r="D23" s="17">
        <v>14000</v>
      </c>
      <c r="E23" s="73">
        <v>13930</v>
      </c>
      <c r="F23" s="73">
        <v>13930</v>
      </c>
      <c r="G23" s="17">
        <v>0</v>
      </c>
      <c r="H23" s="17">
        <v>0</v>
      </c>
      <c r="I23" s="71" t="s">
        <v>133</v>
      </c>
      <c r="J23" s="72" t="s">
        <v>134</v>
      </c>
    </row>
    <row r="24" spans="1:10" ht="14.25">
      <c r="A24" s="15">
        <v>11</v>
      </c>
      <c r="B24" s="28" t="s">
        <v>54</v>
      </c>
      <c r="C24" s="17">
        <v>70000</v>
      </c>
      <c r="D24" s="17">
        <v>70000</v>
      </c>
      <c r="E24" s="44">
        <v>67496.8</v>
      </c>
      <c r="F24" s="44">
        <v>67496.8</v>
      </c>
      <c r="G24" s="17">
        <v>0</v>
      </c>
      <c r="H24" s="17">
        <v>0</v>
      </c>
      <c r="I24" s="19" t="s">
        <v>99</v>
      </c>
      <c r="J24" s="18" t="s">
        <v>13</v>
      </c>
    </row>
    <row r="25" spans="1:10" ht="28.5">
      <c r="A25" s="12">
        <v>12</v>
      </c>
      <c r="B25" s="58" t="s">
        <v>55</v>
      </c>
      <c r="C25" s="44">
        <v>15000</v>
      </c>
      <c r="D25" s="44">
        <v>0</v>
      </c>
      <c r="E25" s="44">
        <v>0</v>
      </c>
      <c r="F25" s="44">
        <v>0</v>
      </c>
      <c r="G25" s="17">
        <v>0</v>
      </c>
      <c r="H25" s="17">
        <v>0</v>
      </c>
      <c r="I25" s="32" t="s">
        <v>100</v>
      </c>
      <c r="J25" s="32" t="s">
        <v>130</v>
      </c>
    </row>
    <row r="26" spans="1:10" ht="25.5">
      <c r="A26" s="15">
        <v>13</v>
      </c>
      <c r="B26" s="43" t="s">
        <v>39</v>
      </c>
      <c r="C26" s="44">
        <v>6500</v>
      </c>
      <c r="D26" s="44">
        <v>6500</v>
      </c>
      <c r="E26" s="73">
        <v>6424</v>
      </c>
      <c r="F26" s="73">
        <v>6424</v>
      </c>
      <c r="G26" s="17">
        <v>0</v>
      </c>
      <c r="H26" s="17">
        <v>0</v>
      </c>
      <c r="I26" s="71" t="s">
        <v>133</v>
      </c>
      <c r="J26" s="72" t="s">
        <v>134</v>
      </c>
    </row>
    <row r="27" spans="1:10" ht="29.25" thickBot="1">
      <c r="A27" s="12">
        <v>14</v>
      </c>
      <c r="B27" s="58" t="s">
        <v>69</v>
      </c>
      <c r="C27" s="44">
        <v>0</v>
      </c>
      <c r="D27" s="44">
        <v>8500</v>
      </c>
      <c r="E27" s="44">
        <v>7800.02</v>
      </c>
      <c r="F27" s="44">
        <v>7800.02</v>
      </c>
      <c r="G27" s="17">
        <v>0</v>
      </c>
      <c r="H27" s="17">
        <v>0</v>
      </c>
      <c r="I27" s="32" t="s">
        <v>101</v>
      </c>
      <c r="J27" s="33" t="s">
        <v>13</v>
      </c>
    </row>
    <row r="28" spans="1:10" ht="21.75" customHeight="1" thickBot="1">
      <c r="A28" s="106" t="s">
        <v>18</v>
      </c>
      <c r="B28" s="107"/>
      <c r="C28" s="9">
        <f aca="true" t="shared" si="3" ref="C28:H28">SUM(C29:C57)</f>
        <v>87628</v>
      </c>
      <c r="D28" s="9">
        <f t="shared" si="3"/>
        <v>362474</v>
      </c>
      <c r="E28" s="9">
        <f t="shared" si="3"/>
        <v>301502.89</v>
      </c>
      <c r="F28" s="9">
        <f t="shared" si="3"/>
        <v>267420.89</v>
      </c>
      <c r="G28" s="9">
        <f t="shared" si="3"/>
        <v>0</v>
      </c>
      <c r="H28" s="9">
        <f t="shared" si="3"/>
        <v>34082</v>
      </c>
      <c r="I28" s="88"/>
      <c r="J28" s="89"/>
    </row>
    <row r="29" spans="1:10" ht="28.5">
      <c r="A29" s="48">
        <v>15</v>
      </c>
      <c r="B29" s="45" t="s">
        <v>42</v>
      </c>
      <c r="C29" s="39">
        <v>21414</v>
      </c>
      <c r="D29" s="39">
        <v>21414</v>
      </c>
      <c r="E29" s="66">
        <v>21396.82</v>
      </c>
      <c r="F29" s="66">
        <v>21396.82</v>
      </c>
      <c r="G29" s="39">
        <v>0</v>
      </c>
      <c r="H29" s="39">
        <v>0</v>
      </c>
      <c r="I29" s="40" t="s">
        <v>102</v>
      </c>
      <c r="J29" s="49" t="s">
        <v>13</v>
      </c>
    </row>
    <row r="30" spans="1:10" ht="28.5">
      <c r="A30" s="12">
        <v>16</v>
      </c>
      <c r="B30" s="29" t="s">
        <v>43</v>
      </c>
      <c r="C30" s="13">
        <v>914</v>
      </c>
      <c r="D30" s="13">
        <v>914</v>
      </c>
      <c r="E30" s="65">
        <v>824.99</v>
      </c>
      <c r="F30" s="65">
        <v>824.99</v>
      </c>
      <c r="G30" s="13">
        <v>0</v>
      </c>
      <c r="H30" s="13">
        <v>0</v>
      </c>
      <c r="I30" s="40" t="s">
        <v>102</v>
      </c>
      <c r="J30" s="49" t="s">
        <v>13</v>
      </c>
    </row>
    <row r="31" spans="1:10" ht="28.5">
      <c r="A31" s="48">
        <v>17</v>
      </c>
      <c r="B31" s="29" t="s">
        <v>56</v>
      </c>
      <c r="C31" s="13">
        <v>10044</v>
      </c>
      <c r="D31" s="13">
        <v>10044</v>
      </c>
      <c r="E31" s="13">
        <v>10044</v>
      </c>
      <c r="F31" s="13">
        <v>0</v>
      </c>
      <c r="G31" s="13">
        <v>0</v>
      </c>
      <c r="H31" s="13">
        <v>10044</v>
      </c>
      <c r="I31" s="19" t="s">
        <v>103</v>
      </c>
      <c r="J31" s="22" t="s">
        <v>13</v>
      </c>
    </row>
    <row r="32" spans="1:10" ht="28.5">
      <c r="A32" s="12">
        <v>18</v>
      </c>
      <c r="B32" s="29" t="s">
        <v>57</v>
      </c>
      <c r="C32" s="13">
        <v>1736</v>
      </c>
      <c r="D32" s="13">
        <v>1736</v>
      </c>
      <c r="E32" s="13">
        <v>0</v>
      </c>
      <c r="F32" s="13">
        <v>0</v>
      </c>
      <c r="G32" s="13">
        <v>0</v>
      </c>
      <c r="H32" s="13">
        <v>0</v>
      </c>
      <c r="I32" s="19" t="s">
        <v>103</v>
      </c>
      <c r="J32" s="22" t="s">
        <v>130</v>
      </c>
    </row>
    <row r="33" spans="1:10" ht="28.5">
      <c r="A33" s="48">
        <v>19</v>
      </c>
      <c r="B33" s="29" t="s">
        <v>58</v>
      </c>
      <c r="C33" s="13">
        <v>15600</v>
      </c>
      <c r="D33" s="13">
        <v>15600</v>
      </c>
      <c r="E33" s="13">
        <v>15589</v>
      </c>
      <c r="F33" s="13">
        <v>0</v>
      </c>
      <c r="G33" s="13">
        <v>0</v>
      </c>
      <c r="H33" s="13">
        <v>15589</v>
      </c>
      <c r="I33" s="19" t="s">
        <v>104</v>
      </c>
      <c r="J33" s="22" t="s">
        <v>13</v>
      </c>
    </row>
    <row r="34" spans="1:10" ht="28.5">
      <c r="A34" s="12">
        <v>20</v>
      </c>
      <c r="B34" s="29" t="s">
        <v>59</v>
      </c>
      <c r="C34" s="13">
        <v>4920</v>
      </c>
      <c r="D34" s="13">
        <v>4920</v>
      </c>
      <c r="E34" s="13">
        <v>4450</v>
      </c>
      <c r="F34" s="13">
        <v>0</v>
      </c>
      <c r="G34" s="13">
        <v>0</v>
      </c>
      <c r="H34" s="13">
        <v>4450</v>
      </c>
      <c r="I34" s="19" t="s">
        <v>105</v>
      </c>
      <c r="J34" s="22" t="s">
        <v>13</v>
      </c>
    </row>
    <row r="35" spans="1:10" ht="28.5">
      <c r="A35" s="48">
        <v>21</v>
      </c>
      <c r="B35" s="29" t="s">
        <v>60</v>
      </c>
      <c r="C35" s="13">
        <v>14000</v>
      </c>
      <c r="D35" s="13">
        <v>14000</v>
      </c>
      <c r="E35" s="13">
        <v>0</v>
      </c>
      <c r="F35" s="13">
        <v>0</v>
      </c>
      <c r="G35" s="13">
        <v>0</v>
      </c>
      <c r="H35" s="13">
        <v>0</v>
      </c>
      <c r="I35" s="19" t="s">
        <v>106</v>
      </c>
      <c r="J35" s="22" t="s">
        <v>130</v>
      </c>
    </row>
    <row r="36" spans="1:10" ht="28.5">
      <c r="A36" s="12">
        <v>22</v>
      </c>
      <c r="B36" s="29" t="s">
        <v>61</v>
      </c>
      <c r="C36" s="13">
        <v>15000</v>
      </c>
      <c r="D36" s="13">
        <v>15000</v>
      </c>
      <c r="E36" s="13">
        <v>0</v>
      </c>
      <c r="F36" s="13">
        <v>0</v>
      </c>
      <c r="G36" s="13">
        <v>0</v>
      </c>
      <c r="H36" s="13">
        <v>0</v>
      </c>
      <c r="I36" s="19" t="s">
        <v>107</v>
      </c>
      <c r="J36" s="22" t="s">
        <v>130</v>
      </c>
    </row>
    <row r="37" spans="1:10" ht="28.5">
      <c r="A37" s="48">
        <v>23</v>
      </c>
      <c r="B37" s="29" t="s">
        <v>62</v>
      </c>
      <c r="C37" s="13">
        <v>4000</v>
      </c>
      <c r="D37" s="13">
        <v>4000</v>
      </c>
      <c r="E37" s="13">
        <v>3999</v>
      </c>
      <c r="F37" s="13">
        <v>0</v>
      </c>
      <c r="G37" s="13">
        <v>0</v>
      </c>
      <c r="H37" s="13">
        <v>3999</v>
      </c>
      <c r="I37" s="19" t="s">
        <v>108</v>
      </c>
      <c r="J37" s="22" t="s">
        <v>13</v>
      </c>
    </row>
    <row r="38" spans="1:10" ht="42.75">
      <c r="A38" s="12">
        <v>24</v>
      </c>
      <c r="B38" s="29" t="s">
        <v>70</v>
      </c>
      <c r="C38" s="13">
        <v>0</v>
      </c>
      <c r="D38" s="13">
        <v>6860</v>
      </c>
      <c r="E38" s="66">
        <v>6843</v>
      </c>
      <c r="F38" s="66">
        <v>6843</v>
      </c>
      <c r="G38" s="13">
        <v>0</v>
      </c>
      <c r="H38" s="13">
        <v>0</v>
      </c>
      <c r="I38" s="19" t="s">
        <v>46</v>
      </c>
      <c r="J38" s="22" t="s">
        <v>13</v>
      </c>
    </row>
    <row r="39" spans="1:10" ht="42.75">
      <c r="A39" s="48">
        <v>25</v>
      </c>
      <c r="B39" s="29" t="s">
        <v>110</v>
      </c>
      <c r="C39" s="13">
        <v>0</v>
      </c>
      <c r="D39" s="13">
        <v>2800</v>
      </c>
      <c r="E39" s="66">
        <v>2760.8</v>
      </c>
      <c r="F39" s="66">
        <v>2760.8</v>
      </c>
      <c r="G39" s="13">
        <v>0</v>
      </c>
      <c r="H39" s="13">
        <v>0</v>
      </c>
      <c r="I39" s="19" t="s">
        <v>109</v>
      </c>
      <c r="J39" s="22" t="s">
        <v>13</v>
      </c>
    </row>
    <row r="40" spans="1:10" ht="42.75">
      <c r="A40" s="12">
        <v>26</v>
      </c>
      <c r="B40" s="29" t="s">
        <v>71</v>
      </c>
      <c r="C40" s="13">
        <v>0</v>
      </c>
      <c r="D40" s="13">
        <v>6400</v>
      </c>
      <c r="E40" s="67">
        <v>6279.73</v>
      </c>
      <c r="F40" s="67">
        <v>6279.73</v>
      </c>
      <c r="G40" s="13">
        <v>0</v>
      </c>
      <c r="H40" s="13">
        <v>0</v>
      </c>
      <c r="I40" s="19" t="s">
        <v>47</v>
      </c>
      <c r="J40" s="22" t="s">
        <v>13</v>
      </c>
    </row>
    <row r="41" spans="1:10" ht="28.5">
      <c r="A41" s="48">
        <v>27</v>
      </c>
      <c r="B41" s="29" t="s">
        <v>72</v>
      </c>
      <c r="C41" s="13">
        <v>0</v>
      </c>
      <c r="D41" s="13">
        <v>27065</v>
      </c>
      <c r="E41" s="13">
        <v>0</v>
      </c>
      <c r="F41" s="13">
        <v>0</v>
      </c>
      <c r="G41" s="13">
        <v>0</v>
      </c>
      <c r="H41" s="13">
        <v>0</v>
      </c>
      <c r="I41" s="19" t="s">
        <v>111</v>
      </c>
      <c r="J41" s="22" t="s">
        <v>130</v>
      </c>
    </row>
    <row r="42" spans="1:10" ht="42.75">
      <c r="A42" s="12">
        <v>28</v>
      </c>
      <c r="B42" s="29" t="s">
        <v>73</v>
      </c>
      <c r="C42" s="13">
        <v>0</v>
      </c>
      <c r="D42" s="13">
        <v>29792</v>
      </c>
      <c r="E42" s="67">
        <v>29542.89</v>
      </c>
      <c r="F42" s="67">
        <v>29542.89</v>
      </c>
      <c r="G42" s="13">
        <v>0</v>
      </c>
      <c r="H42" s="13">
        <v>0</v>
      </c>
      <c r="I42" s="19" t="s">
        <v>112</v>
      </c>
      <c r="J42" s="22" t="s">
        <v>13</v>
      </c>
    </row>
    <row r="43" spans="1:10" ht="42.75">
      <c r="A43" s="48">
        <v>29</v>
      </c>
      <c r="B43" s="29" t="s">
        <v>74</v>
      </c>
      <c r="C43" s="13">
        <v>0</v>
      </c>
      <c r="D43" s="13">
        <v>7346</v>
      </c>
      <c r="E43" s="67">
        <v>7295.69</v>
      </c>
      <c r="F43" s="67">
        <v>7295.69</v>
      </c>
      <c r="G43" s="13">
        <v>0</v>
      </c>
      <c r="H43" s="13">
        <v>0</v>
      </c>
      <c r="I43" s="19" t="s">
        <v>47</v>
      </c>
      <c r="J43" s="22" t="s">
        <v>13</v>
      </c>
    </row>
    <row r="44" spans="1:10" ht="42.75">
      <c r="A44" s="12">
        <v>30</v>
      </c>
      <c r="B44" s="29" t="s">
        <v>75</v>
      </c>
      <c r="C44" s="13">
        <v>0</v>
      </c>
      <c r="D44" s="13">
        <v>6179</v>
      </c>
      <c r="E44" s="67">
        <v>6128.76</v>
      </c>
      <c r="F44" s="67">
        <v>6128.76</v>
      </c>
      <c r="G44" s="13">
        <v>0</v>
      </c>
      <c r="H44" s="13">
        <v>0</v>
      </c>
      <c r="I44" s="19" t="s">
        <v>47</v>
      </c>
      <c r="J44" s="22" t="s">
        <v>13</v>
      </c>
    </row>
    <row r="45" spans="1:10" ht="42.75">
      <c r="A45" s="48">
        <v>31</v>
      </c>
      <c r="B45" s="29" t="s">
        <v>76</v>
      </c>
      <c r="C45" s="13">
        <v>0</v>
      </c>
      <c r="D45" s="20">
        <v>6887</v>
      </c>
      <c r="E45" s="67">
        <v>6836.95</v>
      </c>
      <c r="F45" s="67">
        <v>6836.95</v>
      </c>
      <c r="G45" s="13">
        <v>0</v>
      </c>
      <c r="H45" s="13">
        <v>0</v>
      </c>
      <c r="I45" s="19" t="s">
        <v>47</v>
      </c>
      <c r="J45" s="22" t="s">
        <v>13</v>
      </c>
    </row>
    <row r="46" spans="1:10" ht="42.75">
      <c r="A46" s="12">
        <v>32</v>
      </c>
      <c r="B46" s="29" t="s">
        <v>77</v>
      </c>
      <c r="C46" s="13">
        <v>0</v>
      </c>
      <c r="D46" s="13">
        <v>6518</v>
      </c>
      <c r="E46" s="67">
        <v>6517.75</v>
      </c>
      <c r="F46" s="67">
        <v>6517.75</v>
      </c>
      <c r="G46" s="13">
        <v>0</v>
      </c>
      <c r="H46" s="13">
        <v>0</v>
      </c>
      <c r="I46" s="19" t="s">
        <v>47</v>
      </c>
      <c r="J46" s="22" t="s">
        <v>13</v>
      </c>
    </row>
    <row r="47" spans="1:10" ht="28.5">
      <c r="A47" s="48">
        <v>33</v>
      </c>
      <c r="B47" s="29" t="s">
        <v>78</v>
      </c>
      <c r="C47" s="13">
        <v>0</v>
      </c>
      <c r="D47" s="13">
        <v>16000</v>
      </c>
      <c r="E47" s="66">
        <v>15947.61</v>
      </c>
      <c r="F47" s="66">
        <v>15947.61</v>
      </c>
      <c r="G47" s="13">
        <v>0</v>
      </c>
      <c r="H47" s="13">
        <v>0</v>
      </c>
      <c r="I47" s="19" t="s">
        <v>45</v>
      </c>
      <c r="J47" s="22" t="s">
        <v>13</v>
      </c>
    </row>
    <row r="48" spans="1:10" ht="28.5">
      <c r="A48" s="12">
        <v>34</v>
      </c>
      <c r="B48" s="29" t="s">
        <v>79</v>
      </c>
      <c r="C48" s="13">
        <v>0</v>
      </c>
      <c r="D48" s="13">
        <v>16000</v>
      </c>
      <c r="E48" s="67">
        <v>15998.44</v>
      </c>
      <c r="F48" s="67">
        <v>15998.44</v>
      </c>
      <c r="G48" s="13">
        <v>0</v>
      </c>
      <c r="H48" s="13">
        <v>0</v>
      </c>
      <c r="I48" s="19" t="s">
        <v>113</v>
      </c>
      <c r="J48" s="22" t="s">
        <v>13</v>
      </c>
    </row>
    <row r="49" spans="1:10" ht="42.75">
      <c r="A49" s="48">
        <v>35</v>
      </c>
      <c r="B49" s="29" t="s">
        <v>80</v>
      </c>
      <c r="C49" s="13">
        <v>0</v>
      </c>
      <c r="D49" s="13">
        <v>36400</v>
      </c>
      <c r="E49" s="66">
        <v>35348.85</v>
      </c>
      <c r="F49" s="66">
        <v>35348.85</v>
      </c>
      <c r="G49" s="13">
        <v>0</v>
      </c>
      <c r="H49" s="13">
        <v>0</v>
      </c>
      <c r="I49" s="19" t="s">
        <v>114</v>
      </c>
      <c r="J49" s="22" t="s">
        <v>13</v>
      </c>
    </row>
    <row r="50" spans="1:10" ht="42.75">
      <c r="A50" s="12">
        <v>36</v>
      </c>
      <c r="B50" s="29" t="s">
        <v>81</v>
      </c>
      <c r="C50" s="13">
        <v>0</v>
      </c>
      <c r="D50" s="13">
        <v>1600</v>
      </c>
      <c r="E50" s="66">
        <v>1600</v>
      </c>
      <c r="F50" s="66">
        <v>1600</v>
      </c>
      <c r="G50" s="13">
        <v>0</v>
      </c>
      <c r="H50" s="13">
        <v>0</v>
      </c>
      <c r="I50" s="19" t="s">
        <v>115</v>
      </c>
      <c r="J50" s="22" t="s">
        <v>13</v>
      </c>
    </row>
    <row r="51" spans="1:10" ht="42.75">
      <c r="A51" s="48">
        <v>37</v>
      </c>
      <c r="B51" s="29" t="s">
        <v>82</v>
      </c>
      <c r="C51" s="13">
        <v>0</v>
      </c>
      <c r="D51" s="13">
        <v>2000</v>
      </c>
      <c r="E51" s="66">
        <v>2000</v>
      </c>
      <c r="F51" s="66">
        <v>2000</v>
      </c>
      <c r="G51" s="13">
        <v>0</v>
      </c>
      <c r="H51" s="13">
        <v>0</v>
      </c>
      <c r="I51" s="19" t="s">
        <v>115</v>
      </c>
      <c r="J51" s="22" t="s">
        <v>13</v>
      </c>
    </row>
    <row r="52" spans="1:10" ht="28.5">
      <c r="A52" s="12">
        <v>38</v>
      </c>
      <c r="B52" s="29" t="s">
        <v>83</v>
      </c>
      <c r="C52" s="13">
        <v>0</v>
      </c>
      <c r="D52" s="13">
        <v>50000</v>
      </c>
      <c r="E52" s="66">
        <v>49115.6</v>
      </c>
      <c r="F52" s="66">
        <v>49115.6</v>
      </c>
      <c r="G52" s="13">
        <v>0</v>
      </c>
      <c r="H52" s="13">
        <v>0</v>
      </c>
      <c r="I52" s="19" t="s">
        <v>116</v>
      </c>
      <c r="J52" s="22" t="s">
        <v>13</v>
      </c>
    </row>
    <row r="53" spans="1:10" ht="28.5">
      <c r="A53" s="48">
        <v>39</v>
      </c>
      <c r="B53" s="29" t="s">
        <v>84</v>
      </c>
      <c r="C53" s="13">
        <v>0</v>
      </c>
      <c r="D53" s="13">
        <v>32000</v>
      </c>
      <c r="E53" s="66">
        <v>32000</v>
      </c>
      <c r="F53" s="66">
        <v>32000</v>
      </c>
      <c r="G53" s="13">
        <v>0</v>
      </c>
      <c r="H53" s="13">
        <v>0</v>
      </c>
      <c r="I53" s="19" t="s">
        <v>117</v>
      </c>
      <c r="J53" s="22" t="s">
        <v>13</v>
      </c>
    </row>
    <row r="54" spans="1:10" ht="42.75" customHeight="1">
      <c r="A54" s="12">
        <v>40</v>
      </c>
      <c r="B54" s="29" t="s">
        <v>85</v>
      </c>
      <c r="C54" s="13">
        <v>0</v>
      </c>
      <c r="D54" s="13">
        <v>1702</v>
      </c>
      <c r="E54" s="66">
        <v>1699.56</v>
      </c>
      <c r="F54" s="66">
        <v>1699.56</v>
      </c>
      <c r="G54" s="13">
        <v>0</v>
      </c>
      <c r="H54" s="13">
        <v>0</v>
      </c>
      <c r="I54" s="19" t="s">
        <v>118</v>
      </c>
      <c r="J54" s="22" t="s">
        <v>13</v>
      </c>
    </row>
    <row r="55" spans="1:10" ht="28.5">
      <c r="A55" s="48">
        <v>41</v>
      </c>
      <c r="B55" s="29" t="s">
        <v>86</v>
      </c>
      <c r="C55" s="13">
        <v>0</v>
      </c>
      <c r="D55" s="13">
        <v>11440</v>
      </c>
      <c r="E55" s="66">
        <v>11439.95</v>
      </c>
      <c r="F55" s="66">
        <v>11439.95</v>
      </c>
      <c r="G55" s="13">
        <v>0</v>
      </c>
      <c r="H55" s="13">
        <v>0</v>
      </c>
      <c r="I55" s="19" t="s">
        <v>118</v>
      </c>
      <c r="J55" s="22" t="s">
        <v>13</v>
      </c>
    </row>
    <row r="56" spans="1:10" ht="28.5">
      <c r="A56" s="12">
        <v>42</v>
      </c>
      <c r="B56" s="29" t="s">
        <v>87</v>
      </c>
      <c r="C56" s="13">
        <v>0</v>
      </c>
      <c r="D56" s="13">
        <v>3857</v>
      </c>
      <c r="E56" s="66">
        <v>3857</v>
      </c>
      <c r="F56" s="66">
        <v>3857</v>
      </c>
      <c r="G56" s="13">
        <v>0</v>
      </c>
      <c r="H56" s="13">
        <v>0</v>
      </c>
      <c r="I56" s="19" t="s">
        <v>115</v>
      </c>
      <c r="J56" s="22" t="s">
        <v>13</v>
      </c>
    </row>
    <row r="57" spans="1:10" ht="28.5">
      <c r="A57" s="48">
        <v>43</v>
      </c>
      <c r="B57" s="29" t="s">
        <v>44</v>
      </c>
      <c r="C57" s="13">
        <v>0</v>
      </c>
      <c r="D57" s="20">
        <v>4000</v>
      </c>
      <c r="E57" s="68">
        <v>3986.5</v>
      </c>
      <c r="F57" s="68">
        <v>3986.5</v>
      </c>
      <c r="G57" s="13">
        <v>0</v>
      </c>
      <c r="H57" s="13">
        <v>0</v>
      </c>
      <c r="I57" s="19" t="s">
        <v>119</v>
      </c>
      <c r="J57" s="22" t="s">
        <v>13</v>
      </c>
    </row>
    <row r="58" spans="1:11" ht="28.5" customHeight="1" thickBot="1">
      <c r="A58" s="100" t="s">
        <v>19</v>
      </c>
      <c r="B58" s="101"/>
      <c r="C58" s="59">
        <f aca="true" t="shared" si="4" ref="C58:H58">SUM(C59:C61)</f>
        <v>0</v>
      </c>
      <c r="D58" s="59">
        <f t="shared" si="4"/>
        <v>122984</v>
      </c>
      <c r="E58" s="59">
        <f t="shared" si="4"/>
        <v>114367.18</v>
      </c>
      <c r="F58" s="59">
        <f t="shared" si="4"/>
        <v>114367.18</v>
      </c>
      <c r="G58" s="59">
        <f t="shared" si="4"/>
        <v>0</v>
      </c>
      <c r="H58" s="59">
        <f t="shared" si="4"/>
        <v>0</v>
      </c>
      <c r="I58" s="102"/>
      <c r="J58" s="103"/>
      <c r="K58" s="11"/>
    </row>
    <row r="59" spans="1:10" ht="28.5">
      <c r="A59" s="48">
        <v>44</v>
      </c>
      <c r="B59" s="57" t="s">
        <v>88</v>
      </c>
      <c r="C59" s="46">
        <v>0</v>
      </c>
      <c r="D59" s="39">
        <v>99984</v>
      </c>
      <c r="E59" s="39">
        <v>91537.18</v>
      </c>
      <c r="F59" s="39">
        <v>91537.18</v>
      </c>
      <c r="G59" s="39">
        <v>0</v>
      </c>
      <c r="H59" s="39">
        <v>0</v>
      </c>
      <c r="I59" s="40" t="s">
        <v>114</v>
      </c>
      <c r="J59" s="49" t="s">
        <v>13</v>
      </c>
    </row>
    <row r="60" spans="1:10" ht="40.5" customHeight="1">
      <c r="A60" s="12">
        <v>45</v>
      </c>
      <c r="B60" s="56" t="s">
        <v>89</v>
      </c>
      <c r="C60" s="46">
        <v>0</v>
      </c>
      <c r="D60" s="13">
        <v>15000</v>
      </c>
      <c r="E60" s="13">
        <v>14830</v>
      </c>
      <c r="F60" s="13">
        <v>14830</v>
      </c>
      <c r="G60" s="13">
        <v>0</v>
      </c>
      <c r="H60" s="13">
        <v>0</v>
      </c>
      <c r="I60" s="19" t="s">
        <v>120</v>
      </c>
      <c r="J60" s="22" t="s">
        <v>13</v>
      </c>
    </row>
    <row r="61" spans="1:10" ht="40.5" customHeight="1" thickBot="1">
      <c r="A61" s="48">
        <v>46</v>
      </c>
      <c r="B61" s="57" t="s">
        <v>90</v>
      </c>
      <c r="C61" s="46">
        <v>0</v>
      </c>
      <c r="D61" s="24">
        <v>8000</v>
      </c>
      <c r="E61" s="24">
        <v>8000</v>
      </c>
      <c r="F61" s="24">
        <v>8000</v>
      </c>
      <c r="G61" s="13">
        <v>0</v>
      </c>
      <c r="H61" s="13">
        <v>0</v>
      </c>
      <c r="I61" s="32" t="s">
        <v>121</v>
      </c>
      <c r="J61" s="23" t="s">
        <v>13</v>
      </c>
    </row>
    <row r="62" spans="1:10" ht="30" customHeight="1" thickBot="1">
      <c r="A62" s="96" t="s">
        <v>20</v>
      </c>
      <c r="B62" s="97"/>
      <c r="C62" s="47">
        <f aca="true" t="shared" si="5" ref="C62:H62">SUM(C63:C72)</f>
        <v>2374692</v>
      </c>
      <c r="D62" s="47">
        <f t="shared" si="5"/>
        <v>2761504</v>
      </c>
      <c r="E62" s="47">
        <f t="shared" si="5"/>
        <v>1750433.2599999998</v>
      </c>
      <c r="F62" s="47">
        <f t="shared" si="5"/>
        <v>1750433.2599999998</v>
      </c>
      <c r="G62" s="47">
        <f t="shared" si="5"/>
        <v>0</v>
      </c>
      <c r="H62" s="47">
        <f t="shared" si="5"/>
        <v>0</v>
      </c>
      <c r="I62" s="98"/>
      <c r="J62" s="99"/>
    </row>
    <row r="63" spans="1:10" ht="25.5">
      <c r="A63" s="48">
        <v>47</v>
      </c>
      <c r="B63" s="41" t="s">
        <v>21</v>
      </c>
      <c r="C63" s="46">
        <v>1502692</v>
      </c>
      <c r="D63" s="39">
        <v>1661504</v>
      </c>
      <c r="E63" s="13">
        <v>1113574.2</v>
      </c>
      <c r="F63" s="13">
        <v>1113574.2</v>
      </c>
      <c r="G63" s="39">
        <v>0</v>
      </c>
      <c r="H63" s="39">
        <v>0</v>
      </c>
      <c r="I63" s="40" t="s">
        <v>22</v>
      </c>
      <c r="J63" s="49" t="s">
        <v>129</v>
      </c>
    </row>
    <row r="64" spans="1:10" ht="38.25">
      <c r="A64" s="12">
        <v>48</v>
      </c>
      <c r="B64" s="30" t="s">
        <v>23</v>
      </c>
      <c r="C64" s="21">
        <v>40000</v>
      </c>
      <c r="D64" s="13">
        <v>40000</v>
      </c>
      <c r="E64" s="63">
        <v>0</v>
      </c>
      <c r="F64" s="63">
        <v>0</v>
      </c>
      <c r="G64" s="13">
        <v>0</v>
      </c>
      <c r="H64" s="13">
        <v>0</v>
      </c>
      <c r="I64" s="19" t="s">
        <v>24</v>
      </c>
      <c r="J64" s="22" t="s">
        <v>14</v>
      </c>
    </row>
    <row r="65" spans="1:10" ht="28.5">
      <c r="A65" s="48">
        <v>49</v>
      </c>
      <c r="B65" s="30" t="s">
        <v>41</v>
      </c>
      <c r="C65" s="21">
        <v>153000</v>
      </c>
      <c r="D65" s="13">
        <v>153000</v>
      </c>
      <c r="E65" s="63">
        <v>0</v>
      </c>
      <c r="F65" s="63">
        <v>0</v>
      </c>
      <c r="G65" s="13">
        <v>0</v>
      </c>
      <c r="H65" s="13">
        <v>0</v>
      </c>
      <c r="I65" s="19" t="s">
        <v>122</v>
      </c>
      <c r="J65" s="22" t="s">
        <v>14</v>
      </c>
    </row>
    <row r="66" spans="1:10" ht="28.5">
      <c r="A66" s="12">
        <v>50</v>
      </c>
      <c r="B66" s="30" t="s">
        <v>65</v>
      </c>
      <c r="C66" s="21">
        <v>79000</v>
      </c>
      <c r="D66" s="13">
        <v>70940</v>
      </c>
      <c r="E66" s="13">
        <v>70553.91</v>
      </c>
      <c r="F66" s="13">
        <v>70553.91</v>
      </c>
      <c r="G66" s="13">
        <v>0</v>
      </c>
      <c r="H66" s="13">
        <v>0</v>
      </c>
      <c r="I66" s="19" t="s">
        <v>123</v>
      </c>
      <c r="J66" s="22" t="s">
        <v>13</v>
      </c>
    </row>
    <row r="67" spans="1:10" ht="28.5">
      <c r="A67" s="48">
        <v>51</v>
      </c>
      <c r="B67" s="30" t="s">
        <v>66</v>
      </c>
      <c r="C67" s="21">
        <v>100000</v>
      </c>
      <c r="D67" s="13">
        <v>86060</v>
      </c>
      <c r="E67" s="13">
        <v>84466.2</v>
      </c>
      <c r="F67" s="13">
        <v>84466.2</v>
      </c>
      <c r="G67" s="13">
        <v>0</v>
      </c>
      <c r="H67" s="13">
        <v>0</v>
      </c>
      <c r="I67" s="19" t="s">
        <v>123</v>
      </c>
      <c r="J67" s="22" t="s">
        <v>13</v>
      </c>
    </row>
    <row r="68" spans="1:10" ht="25.5">
      <c r="A68" s="12">
        <v>52</v>
      </c>
      <c r="B68" s="30" t="s">
        <v>40</v>
      </c>
      <c r="C68" s="21">
        <v>500000</v>
      </c>
      <c r="D68" s="21">
        <v>500000</v>
      </c>
      <c r="E68" s="13">
        <v>456900.5</v>
      </c>
      <c r="F68" s="13">
        <v>456900.5</v>
      </c>
      <c r="G68" s="13">
        <v>0</v>
      </c>
      <c r="H68" s="13">
        <v>0</v>
      </c>
      <c r="I68" s="19" t="s">
        <v>124</v>
      </c>
      <c r="J68" s="22" t="s">
        <v>13</v>
      </c>
    </row>
    <row r="69" spans="1:10" ht="42.75">
      <c r="A69" s="48">
        <v>53</v>
      </c>
      <c r="B69" s="30" t="s">
        <v>91</v>
      </c>
      <c r="C69" s="21">
        <v>0</v>
      </c>
      <c r="D69" s="13">
        <v>150000</v>
      </c>
      <c r="E69" s="63">
        <v>0</v>
      </c>
      <c r="F69" s="63">
        <v>0</v>
      </c>
      <c r="G69" s="13">
        <v>0</v>
      </c>
      <c r="H69" s="13">
        <v>0</v>
      </c>
      <c r="I69" s="19" t="s">
        <v>125</v>
      </c>
      <c r="J69" s="22" t="s">
        <v>14</v>
      </c>
    </row>
    <row r="70" spans="1:10" ht="28.5">
      <c r="A70" s="12">
        <v>54</v>
      </c>
      <c r="B70" s="58" t="s">
        <v>92</v>
      </c>
      <c r="C70" s="21">
        <v>0</v>
      </c>
      <c r="D70" s="24">
        <v>70000</v>
      </c>
      <c r="E70" s="63">
        <v>0</v>
      </c>
      <c r="F70" s="63">
        <v>0</v>
      </c>
      <c r="G70" s="13">
        <v>0</v>
      </c>
      <c r="H70" s="13">
        <v>0</v>
      </c>
      <c r="I70" s="32" t="s">
        <v>126</v>
      </c>
      <c r="J70" s="22" t="s">
        <v>14</v>
      </c>
    </row>
    <row r="71" spans="1:10" ht="27.75" customHeight="1">
      <c r="A71" s="48">
        <v>55</v>
      </c>
      <c r="B71" s="58" t="s">
        <v>93</v>
      </c>
      <c r="C71" s="21">
        <v>0</v>
      </c>
      <c r="D71" s="24">
        <v>15000</v>
      </c>
      <c r="E71" s="13">
        <v>10188.4</v>
      </c>
      <c r="F71" s="13">
        <v>10188.4</v>
      </c>
      <c r="G71" s="13">
        <v>0</v>
      </c>
      <c r="H71" s="13">
        <v>0</v>
      </c>
      <c r="I71" s="32" t="s">
        <v>127</v>
      </c>
      <c r="J71" s="22" t="s">
        <v>13</v>
      </c>
    </row>
    <row r="72" spans="1:10" ht="27.75" customHeight="1">
      <c r="A72" s="12">
        <v>56</v>
      </c>
      <c r="B72" s="30" t="s">
        <v>94</v>
      </c>
      <c r="C72" s="21">
        <v>0</v>
      </c>
      <c r="D72" s="13">
        <v>15000</v>
      </c>
      <c r="E72" s="13">
        <v>14750.05</v>
      </c>
      <c r="F72" s="13">
        <v>14750.05</v>
      </c>
      <c r="G72" s="13">
        <v>0</v>
      </c>
      <c r="H72" s="13">
        <v>0</v>
      </c>
      <c r="I72" s="19" t="s">
        <v>128</v>
      </c>
      <c r="J72" s="22" t="s">
        <v>13</v>
      </c>
    </row>
    <row r="73" spans="1:10" s="10" customFormat="1" ht="27.75" customHeight="1">
      <c r="A73" s="108" t="s">
        <v>63</v>
      </c>
      <c r="B73" s="109"/>
      <c r="C73" s="64">
        <f aca="true" t="shared" si="6" ref="C73:H73">C74</f>
        <v>3000000</v>
      </c>
      <c r="D73" s="64">
        <f t="shared" si="6"/>
        <v>5000</v>
      </c>
      <c r="E73" s="64">
        <f t="shared" si="6"/>
        <v>0</v>
      </c>
      <c r="F73" s="64">
        <f t="shared" si="6"/>
        <v>0</v>
      </c>
      <c r="G73" s="64">
        <f t="shared" si="6"/>
        <v>0</v>
      </c>
      <c r="H73" s="64">
        <f t="shared" si="6"/>
        <v>0</v>
      </c>
      <c r="I73" s="110"/>
      <c r="J73" s="111"/>
    </row>
    <row r="74" spans="1:10" s="10" customFormat="1" ht="27.75" customHeight="1">
      <c r="A74" s="53">
        <v>57</v>
      </c>
      <c r="B74" s="30" t="s">
        <v>64</v>
      </c>
      <c r="C74" s="21">
        <v>3000000</v>
      </c>
      <c r="D74" s="13">
        <v>5000</v>
      </c>
      <c r="E74" s="63">
        <v>0</v>
      </c>
      <c r="F74" s="63">
        <v>0</v>
      </c>
      <c r="G74" s="13">
        <v>0</v>
      </c>
      <c r="H74" s="13">
        <v>0</v>
      </c>
      <c r="I74" s="19" t="s">
        <v>67</v>
      </c>
      <c r="J74" s="19" t="s">
        <v>32</v>
      </c>
    </row>
    <row r="75" spans="2:8" ht="24.75" customHeight="1" thickBot="1">
      <c r="B75" s="60" t="s">
        <v>33</v>
      </c>
      <c r="C75" s="61">
        <f aca="true" t="shared" si="7" ref="C75:H75">C62+C58+C28+C19+C17+C11+C73</f>
        <v>6887320</v>
      </c>
      <c r="D75" s="61">
        <f t="shared" si="7"/>
        <v>4694982</v>
      </c>
      <c r="E75" s="61">
        <f t="shared" si="7"/>
        <v>2926815.2399999993</v>
      </c>
      <c r="F75" s="61">
        <f t="shared" si="7"/>
        <v>2892733.2399999993</v>
      </c>
      <c r="G75" s="61">
        <f t="shared" si="7"/>
        <v>0</v>
      </c>
      <c r="H75" s="62">
        <f t="shared" si="7"/>
        <v>34082</v>
      </c>
    </row>
    <row r="76" spans="3:8" ht="27.75" customHeight="1" thickBot="1">
      <c r="C76" s="50"/>
      <c r="D76" s="50"/>
      <c r="E76" s="50"/>
      <c r="F76" s="113">
        <f>F75+G75+H75</f>
        <v>2926815.2399999993</v>
      </c>
      <c r="G76" s="114"/>
      <c r="H76" s="115"/>
    </row>
    <row r="78" spans="8:9" ht="12.75">
      <c r="H78" s="112"/>
      <c r="I78" s="112"/>
    </row>
    <row r="79" spans="8:9" ht="12.75">
      <c r="H79" s="112"/>
      <c r="I79" s="112"/>
    </row>
    <row r="80" spans="2:8" ht="12.75">
      <c r="B80" s="78" t="s">
        <v>25</v>
      </c>
      <c r="C80" s="78"/>
      <c r="E80" s="78" t="s">
        <v>26</v>
      </c>
      <c r="F80" s="78"/>
      <c r="G80" s="78"/>
      <c r="H80" s="78"/>
    </row>
    <row r="81" spans="2:8" ht="12.75">
      <c r="B81" s="78" t="s">
        <v>27</v>
      </c>
      <c r="C81" s="78"/>
      <c r="E81" s="78" t="s">
        <v>28</v>
      </c>
      <c r="F81" s="78"/>
      <c r="G81" s="78"/>
      <c r="H81" s="78"/>
    </row>
    <row r="82" ht="12.75">
      <c r="D82" s="26"/>
    </row>
    <row r="83" ht="12.75">
      <c r="C83" s="27"/>
    </row>
  </sheetData>
  <sheetProtection/>
  <mergeCells count="32">
    <mergeCell ref="A73:B73"/>
    <mergeCell ref="I73:J73"/>
    <mergeCell ref="B81:C81"/>
    <mergeCell ref="E80:H80"/>
    <mergeCell ref="E81:H81"/>
    <mergeCell ref="H78:I78"/>
    <mergeCell ref="H79:I79"/>
    <mergeCell ref="F76:H76"/>
    <mergeCell ref="A62:B62"/>
    <mergeCell ref="I62:J62"/>
    <mergeCell ref="A58:B58"/>
    <mergeCell ref="I58:J58"/>
    <mergeCell ref="B80:C80"/>
    <mergeCell ref="C9:C10"/>
    <mergeCell ref="E9:H9"/>
    <mergeCell ref="A9:A10"/>
    <mergeCell ref="A28:B28"/>
    <mergeCell ref="D9:D10"/>
    <mergeCell ref="I28:J28"/>
    <mergeCell ref="I9:I10"/>
    <mergeCell ref="I11:J11"/>
    <mergeCell ref="A17:B17"/>
    <mergeCell ref="A19:B19"/>
    <mergeCell ref="B9:B10"/>
    <mergeCell ref="H8:J8"/>
    <mergeCell ref="A1:F2"/>
    <mergeCell ref="A5:J5"/>
    <mergeCell ref="J9:J10"/>
    <mergeCell ref="I17:J17"/>
    <mergeCell ref="I19:J19"/>
    <mergeCell ref="A7:J7"/>
    <mergeCell ref="A11:B11"/>
  </mergeCells>
  <printOptions/>
  <pageMargins left="0" right="0" top="0" bottom="0" header="0" footer="0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2019-04-17T10:47:29Z</cp:lastPrinted>
  <dcterms:created xsi:type="dcterms:W3CDTF">2016-04-14T08:11:34Z</dcterms:created>
  <dcterms:modified xsi:type="dcterms:W3CDTF">2019-04-17T10:48:03Z</dcterms:modified>
  <cp:category/>
  <cp:version/>
  <cp:contentType/>
  <cp:contentStatus/>
</cp:coreProperties>
</file>