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  <sheet name="Sheet1" sheetId="2" r:id="rId2"/>
  </sheets>
  <definedNames>
    <definedName name="_xlnm.Print_Titles" localSheetId="0">'anexa 2'!$11:$14</definedName>
  </definedNames>
  <calcPr calcMode="manual" fullCalcOnLoad="1"/>
</workbook>
</file>

<file path=xl/sharedStrings.xml><?xml version="1.0" encoding="utf-8"?>
<sst xmlns="http://schemas.openxmlformats.org/spreadsheetml/2006/main" count="225" uniqueCount="104">
  <si>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</si>
  <si>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</si>
  <si>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</si>
  <si>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</si>
  <si>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</si>
  <si>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</si>
  <si>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</si>
  <si>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</si>
  <si>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</si>
  <si>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</si>
  <si>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</si>
  <si>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</si>
  <si>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</si>
  <si>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</si>
  <si>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</si>
  <si>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</si>
  <si>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</si>
  <si>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</si>
  <si>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</si>
  <si>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</si>
  <si>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</si>
  <si>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</si>
  <si>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</si>
  <si>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</si>
  <si>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</si>
  <si>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</si>
  <si>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</si>
  <si>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</si>
  <si>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</si>
  <si>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</si>
  <si>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</si>
  <si>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</si>
  <si>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</si>
  <si>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</si>
  <si>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</si>
  <si>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</si>
  <si>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</si>
  <si>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Modernizare Drum Carei</t>
  </si>
  <si>
    <t>Pista pentru biciclişti str. Bariţiu - str. Gorunului - DJ194A</t>
  </si>
  <si>
    <t>Cap. 54  Alte servicii publice generale</t>
  </si>
  <si>
    <t>Cap. 61  Ordine publică şi siguranţă naţională</t>
  </si>
  <si>
    <t>Lucrari de modernizare la Piata de alimente Nr.2 din municipiul Satu Mare</t>
  </si>
  <si>
    <t>Pod peste râul Someș - Amplasament str. Ștrandului</t>
  </si>
  <si>
    <t>Bloc C nr.18 din municipiul Satu Mare</t>
  </si>
  <si>
    <t xml:space="preserve">Reabilitare, compartimentare si modernizare bloc de locuinte sociale situat pe str.Ostrovului        </t>
  </si>
  <si>
    <t>Modernizare străzi zona Curtuiuș</t>
  </si>
  <si>
    <t xml:space="preserve">Reabilitare termică la blocurile de locuințe </t>
  </si>
  <si>
    <t>Modernizare parcari in cvartalul din spatele blocurilor 1A, 1B, 3A, 3B, 5, 7, 9A,9B, 9C, 11 de pe str Ostrovului</t>
  </si>
  <si>
    <t>Modernizare parcari in Cvartalul delimitat de str. Independentei - Brasov- Crisului - Somesului</t>
  </si>
  <si>
    <t>Modernizare parcari in Cvartalul delimitat Str. Brasov - Somesului - Jocului- Jean Luis Calderon</t>
  </si>
  <si>
    <t>Modernizare parcari in Cvartalul delimitat de Str. Independentei - Belsugului - Jocului - Triumph</t>
  </si>
  <si>
    <t>Modernizare parcari in cvartaturile delimitatea de str Paulesti - Ganea si alea Clabucet</t>
  </si>
  <si>
    <t>Modernizare parcari in cvartatul delimitat  de str. Lucian Blaga - Bargaului - Ganea</t>
  </si>
  <si>
    <t>Modernizare parcari in cvartatul delimitat de str Cibinului - Bargaului - Fantanele - Codrului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</si>
  <si>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</si>
  <si>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</si>
  <si>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</si>
  <si>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</si>
  <si>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</si>
  <si>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</si>
  <si>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Merilor</t>
  </si>
  <si>
    <t>Modernizare strada Ferăstrău</t>
  </si>
  <si>
    <t>Extindere iluminat public pe strada Siretului</t>
  </si>
  <si>
    <t>Extindere iluminat public din cartierele Micro17,Carpați I,Carpați II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</si>
  <si>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</si>
  <si>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</si>
  <si>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</si>
  <si>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</si>
  <si>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</si>
  <si>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</si>
  <si>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</si>
  <si>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</si>
  <si>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</si>
  <si>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</si>
  <si>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</si>
  <si>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</si>
  <si>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</si>
  <si>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</si>
  <si>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</si>
  <si>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</si>
  <si>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</si>
  <si>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</si>
  <si>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</si>
  <si>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</si>
  <si>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</si>
  <si>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</si>
  <si>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LISTA OBIECTIVELOR DE INVESTIŢII  PE ANUL 2018</t>
  </si>
  <si>
    <t>Valoare totală
actualizată la
31.12.2017</t>
  </si>
  <si>
    <t>Modernizare parcari in Cvartalul delimitat str. Brasov - Jean Luis Calderon - Belsugului- Jocului</t>
  </si>
  <si>
    <t>Reabilitare Clădire Corp C5 Învăţământ Primar Liceul Teoretic German - Johann Ettinger</t>
  </si>
  <si>
    <t>Reconstruire împrejmuire și reamenajare teren sport la colegiul Național D-na Stanca</t>
  </si>
  <si>
    <t>Alimentare cont IID</t>
  </si>
  <si>
    <t>Modernizare parcari in Cvartalul delimitat de Str Independentei - Jubileului - Bobocului - Belsugului</t>
  </si>
  <si>
    <t>Cap. 74 Protecția mediului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</si>
  <si>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</si>
  <si>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</si>
  <si>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</si>
  <si>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</si>
  <si>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</si>
  <si>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ANEXA NR. 2 la HCL nr. 211/30.08.2018</t>
  </si>
  <si>
    <t>PREŞEDINTE DE ŞEDINŢĂ,</t>
  </si>
  <si>
    <t>FANEA DUMITRU</t>
  </si>
  <si>
    <t>SECRETAR,</t>
  </si>
  <si>
    <t>MIHAELA MARIA RACOLŢA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</si>
</sst>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4" borderId="19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top" wrapText="1"/>
    </xf>
    <xf numFmtId="3" fontId="8" fillId="34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vertical="top"/>
    </xf>
    <xf numFmtId="0" fontId="9" fillId="33" borderId="22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32" fillId="0" borderId="0" xfId="57" applyFont="1" applyBorder="1" applyAlignment="1">
      <alignment horizontal="center"/>
      <protection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U281"/>
  <sheetViews>
    <sheetView showGridLines="0" tabSelected="1" zoomScale="90" zoomScaleNormal="90" zoomScalePageLayoutView="0" workbookViewId="0" topLeftCell="A236">
      <selection activeCell="G259" sqref="G259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2" spans="1:5" ht="15" customHeight="1">
      <c r="A2" s="147" t="s">
        <v>99</v>
      </c>
      <c r="B2" s="147"/>
      <c r="C2" s="147"/>
      <c r="D2" s="147"/>
      <c r="E2" s="147"/>
    </row>
    <row r="3" spans="1:5" ht="15" customHeight="1">
      <c r="A3" s="76"/>
      <c r="B3" s="77"/>
      <c r="C3" s="77"/>
      <c r="D3" s="77"/>
      <c r="E3" s="77"/>
    </row>
    <row r="4" spans="1:5" ht="15" customHeight="1">
      <c r="A4" s="76"/>
      <c r="B4" s="77"/>
      <c r="C4" s="77"/>
      <c r="D4" s="77"/>
      <c r="E4" s="77"/>
    </row>
    <row r="5" spans="1:5" ht="15" customHeight="1">
      <c r="A5" s="76"/>
      <c r="B5" s="77"/>
      <c r="C5" s="77"/>
      <c r="D5" s="77"/>
      <c r="E5" s="77"/>
    </row>
    <row r="6" spans="1:8" ht="15" customHeight="1">
      <c r="A6" s="126" t="s">
        <v>86</v>
      </c>
      <c r="B6" s="126"/>
      <c r="C6" s="126"/>
      <c r="D6" s="126"/>
      <c r="E6" s="126"/>
      <c r="F6" s="126"/>
      <c r="G6" s="126"/>
      <c r="H6" s="126"/>
    </row>
    <row r="7" spans="1:8" ht="15" customHeight="1">
      <c r="A7" s="78"/>
      <c r="B7" s="78"/>
      <c r="C7" s="78"/>
      <c r="D7" s="78"/>
      <c r="E7" s="78"/>
      <c r="F7" s="78"/>
      <c r="G7" s="78"/>
      <c r="H7" s="78"/>
    </row>
    <row r="8" spans="1:8" ht="15" customHeight="1">
      <c r="A8" s="78"/>
      <c r="B8" s="78"/>
      <c r="C8" s="78"/>
      <c r="D8" s="78"/>
      <c r="E8" s="78"/>
      <c r="F8" s="78"/>
      <c r="G8" s="78"/>
      <c r="H8" s="78"/>
    </row>
    <row r="9" spans="1:8" ht="15" customHeight="1">
      <c r="A9" s="78"/>
      <c r="B9" s="78"/>
      <c r="C9" s="78"/>
      <c r="D9" s="78"/>
      <c r="E9" s="78"/>
      <c r="F9" s="78"/>
      <c r="G9" s="78"/>
      <c r="H9" s="78"/>
    </row>
    <row r="10" spans="1:8" ht="15" customHeight="1">
      <c r="A10" s="78"/>
      <c r="B10" s="78"/>
      <c r="C10" s="78"/>
      <c r="D10" s="78"/>
      <c r="E10" s="78"/>
      <c r="F10" s="78"/>
      <c r="G10" s="78"/>
      <c r="H10" s="78" t="s">
        <v>33</v>
      </c>
    </row>
    <row r="11" spans="1:8" ht="15" customHeight="1">
      <c r="A11" s="122" t="s">
        <v>11</v>
      </c>
      <c r="B11" s="125" t="s">
        <v>21</v>
      </c>
      <c r="C11" s="122" t="s">
        <v>10</v>
      </c>
      <c r="D11" s="122" t="s">
        <v>87</v>
      </c>
      <c r="E11" s="122" t="s">
        <v>12</v>
      </c>
      <c r="F11" s="119" t="s">
        <v>0</v>
      </c>
      <c r="G11" s="120"/>
      <c r="H11" s="121"/>
    </row>
    <row r="12" spans="1:8" ht="15" customHeight="1">
      <c r="A12" s="125"/>
      <c r="B12" s="125"/>
      <c r="C12" s="122"/>
      <c r="D12" s="122"/>
      <c r="E12" s="122"/>
      <c r="F12" s="122" t="s">
        <v>15</v>
      </c>
      <c r="G12" s="122" t="s">
        <v>14</v>
      </c>
      <c r="H12" s="122" t="s">
        <v>25</v>
      </c>
    </row>
    <row r="13" spans="1:8" ht="15" customHeight="1">
      <c r="A13" s="125"/>
      <c r="B13" s="125"/>
      <c r="C13" s="122"/>
      <c r="D13" s="122"/>
      <c r="E13" s="122"/>
      <c r="F13" s="122"/>
      <c r="G13" s="122"/>
      <c r="H13" s="122"/>
    </row>
    <row r="14" spans="1:8" s="44" customFormat="1" ht="15" customHeight="1">
      <c r="A14" s="59">
        <v>0</v>
      </c>
      <c r="B14" s="59">
        <v>1</v>
      </c>
      <c r="C14" s="59">
        <v>2</v>
      </c>
      <c r="D14" s="59">
        <v>3</v>
      </c>
      <c r="E14" s="59">
        <v>4</v>
      </c>
      <c r="F14" s="59">
        <v>5</v>
      </c>
      <c r="G14" s="59">
        <v>6</v>
      </c>
      <c r="H14" s="59">
        <v>7</v>
      </c>
    </row>
    <row r="15" spans="1:11" ht="15" customHeight="1">
      <c r="A15" s="6"/>
      <c r="B15" s="9" t="s">
        <v>1</v>
      </c>
      <c r="C15" s="60">
        <f>C17+C19+C21</f>
        <v>256451108</v>
      </c>
      <c r="D15" s="60">
        <f>D17+D19+D21</f>
        <v>256451108</v>
      </c>
      <c r="E15" s="60">
        <f>E17+E19+E21</f>
        <v>43863086</v>
      </c>
      <c r="F15" s="60">
        <f>F17+F19+F21</f>
        <v>43797786</v>
      </c>
      <c r="G15" s="60">
        <f aca="true" t="shared" si="0" ref="E15:H16">G17+G19+G21</f>
        <v>0</v>
      </c>
      <c r="H15" s="60">
        <f>H17+H19+H21</f>
        <v>65300</v>
      </c>
      <c r="I15" s="46"/>
      <c r="J15" s="45"/>
      <c r="K15" s="45"/>
    </row>
    <row r="16" spans="1:10" ht="15" customHeight="1">
      <c r="A16" s="7"/>
      <c r="B16" s="12" t="s">
        <v>0</v>
      </c>
      <c r="C16" s="61">
        <f>C18+C20+C22</f>
        <v>206458941</v>
      </c>
      <c r="D16" s="61">
        <f>D18+D20+D22</f>
        <v>206458941</v>
      </c>
      <c r="E16" s="61">
        <f t="shared" si="0"/>
        <v>25369369</v>
      </c>
      <c r="F16" s="61">
        <f>F18+F20+F22</f>
        <v>25369369</v>
      </c>
      <c r="G16" s="61">
        <f t="shared" si="0"/>
        <v>0</v>
      </c>
      <c r="H16" s="61">
        <f t="shared" si="0"/>
        <v>0</v>
      </c>
      <c r="I16" s="45"/>
      <c r="J16" s="46"/>
    </row>
    <row r="17" spans="1:10" ht="15" customHeight="1">
      <c r="A17" s="8" t="s">
        <v>2</v>
      </c>
      <c r="B17" s="9" t="s">
        <v>3</v>
      </c>
      <c r="C17" s="10">
        <f aca="true" t="shared" si="1" ref="C17:H17">C25+C39+C53+C67+C87+C105+C123+C161</f>
        <v>65909349</v>
      </c>
      <c r="D17" s="10">
        <f t="shared" si="1"/>
        <v>65909349</v>
      </c>
      <c r="E17" s="10">
        <f t="shared" si="1"/>
        <v>21654600</v>
      </c>
      <c r="F17" s="10">
        <f t="shared" si="1"/>
        <v>21654600</v>
      </c>
      <c r="G17" s="10">
        <f t="shared" si="1"/>
        <v>0</v>
      </c>
      <c r="H17" s="10">
        <f t="shared" si="1"/>
        <v>0</v>
      </c>
      <c r="I17" s="45"/>
      <c r="J17" s="45"/>
    </row>
    <row r="18" spans="1:11" ht="15" customHeight="1">
      <c r="A18" s="11"/>
      <c r="B18" s="12"/>
      <c r="C18" s="13">
        <f aca="true" t="shared" si="2" ref="C18:H18">C26+C40+C54+C106+C68+C88+C124+C162</f>
        <v>54624834</v>
      </c>
      <c r="D18" s="13">
        <f t="shared" si="2"/>
        <v>54624834</v>
      </c>
      <c r="E18" s="13">
        <f t="shared" si="2"/>
        <v>21291700</v>
      </c>
      <c r="F18" s="13">
        <f t="shared" si="2"/>
        <v>21291700</v>
      </c>
      <c r="G18" s="13">
        <f t="shared" si="2"/>
        <v>0</v>
      </c>
      <c r="H18" s="13">
        <f t="shared" si="2"/>
        <v>0</v>
      </c>
      <c r="J18" s="46"/>
      <c r="K18" s="45"/>
    </row>
    <row r="19" spans="1:8" ht="15" customHeight="1">
      <c r="A19" s="8" t="s">
        <v>6</v>
      </c>
      <c r="B19" s="9" t="s">
        <v>7</v>
      </c>
      <c r="C19" s="14">
        <f aca="true" t="shared" si="3" ref="C19:H20">C27+C41+C55+C73+C91+C109+C129+C197</f>
        <v>155871542</v>
      </c>
      <c r="D19" s="14">
        <f t="shared" si="3"/>
        <v>155871542</v>
      </c>
      <c r="E19" s="14">
        <f t="shared" si="3"/>
        <v>6011869</v>
      </c>
      <c r="F19" s="14">
        <f t="shared" si="3"/>
        <v>6011869</v>
      </c>
      <c r="G19" s="14">
        <f t="shared" si="3"/>
        <v>0</v>
      </c>
      <c r="H19" s="14">
        <f t="shared" si="3"/>
        <v>0</v>
      </c>
    </row>
    <row r="20" spans="1:11" ht="15" customHeight="1">
      <c r="A20" s="11"/>
      <c r="B20" s="12"/>
      <c r="C20" s="15">
        <f t="shared" si="3"/>
        <v>133650107</v>
      </c>
      <c r="D20" s="15">
        <f t="shared" si="3"/>
        <v>133650107</v>
      </c>
      <c r="E20" s="15">
        <f t="shared" si="3"/>
        <v>2637669</v>
      </c>
      <c r="F20" s="15">
        <f t="shared" si="3"/>
        <v>2637669</v>
      </c>
      <c r="G20" s="15">
        <f t="shared" si="3"/>
        <v>0</v>
      </c>
      <c r="H20" s="15">
        <f t="shared" si="3"/>
        <v>0</v>
      </c>
      <c r="I20" s="45"/>
      <c r="K20" s="45"/>
    </row>
    <row r="21" spans="1:11" ht="15" customHeight="1">
      <c r="A21" s="16" t="s">
        <v>4</v>
      </c>
      <c r="B21" s="17" t="s">
        <v>13</v>
      </c>
      <c r="C21" s="10">
        <f aca="true" t="shared" si="4" ref="C21:H22">C29+C43+C57+C77+C95+C113+C143+C155+C245</f>
        <v>34670217</v>
      </c>
      <c r="D21" s="10">
        <f t="shared" si="4"/>
        <v>34670217</v>
      </c>
      <c r="E21" s="10">
        <f t="shared" si="4"/>
        <v>16196617</v>
      </c>
      <c r="F21" s="10">
        <f t="shared" si="4"/>
        <v>16131317</v>
      </c>
      <c r="G21" s="10">
        <f t="shared" si="4"/>
        <v>0</v>
      </c>
      <c r="H21" s="10">
        <f t="shared" si="4"/>
        <v>65300</v>
      </c>
      <c r="J21" s="46"/>
      <c r="K21" s="45"/>
    </row>
    <row r="22" spans="1:10" ht="15" customHeight="1">
      <c r="A22" s="16"/>
      <c r="B22" s="17"/>
      <c r="C22" s="13">
        <f t="shared" si="4"/>
        <v>18184000</v>
      </c>
      <c r="D22" s="13">
        <f t="shared" si="4"/>
        <v>18184000</v>
      </c>
      <c r="E22" s="13">
        <f t="shared" si="4"/>
        <v>1440000</v>
      </c>
      <c r="F22" s="13">
        <f t="shared" si="4"/>
        <v>1440000</v>
      </c>
      <c r="G22" s="13">
        <f t="shared" si="4"/>
        <v>0</v>
      </c>
      <c r="H22" s="13">
        <f t="shared" si="4"/>
        <v>0</v>
      </c>
      <c r="J22" s="46"/>
    </row>
    <row r="23" spans="1:11" ht="15" customHeight="1">
      <c r="A23" s="127" t="s">
        <v>18</v>
      </c>
      <c r="B23" s="128"/>
      <c r="C23" s="10">
        <f aca="true" t="shared" si="5" ref="C23:H24">C25+C27+C29</f>
        <v>1205500</v>
      </c>
      <c r="D23" s="10">
        <f t="shared" si="5"/>
        <v>1205500</v>
      </c>
      <c r="E23" s="10">
        <f t="shared" si="5"/>
        <v>1205500</v>
      </c>
      <c r="F23" s="10">
        <f>F25+F27+F29</f>
        <v>1205500</v>
      </c>
      <c r="G23" s="10">
        <f t="shared" si="5"/>
        <v>0</v>
      </c>
      <c r="H23" s="10">
        <f>H25+H27+H29</f>
        <v>0</v>
      </c>
      <c r="K23" s="45"/>
    </row>
    <row r="24" spans="1:8" ht="15" customHeight="1">
      <c r="A24" s="129" t="s">
        <v>5</v>
      </c>
      <c r="B24" s="130"/>
      <c r="C24" s="13">
        <f t="shared" si="5"/>
        <v>0</v>
      </c>
      <c r="D24" s="13">
        <f t="shared" si="5"/>
        <v>0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</row>
    <row r="25" spans="1:8" ht="15" customHeight="1">
      <c r="A25" s="8" t="s">
        <v>2</v>
      </c>
      <c r="B25" s="9" t="s">
        <v>3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2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16" t="s">
        <v>6</v>
      </c>
      <c r="B27" s="9" t="s">
        <v>7</v>
      </c>
      <c r="C27" s="10">
        <v>0</v>
      </c>
      <c r="D27" s="10">
        <v>0</v>
      </c>
      <c r="E27" s="10">
        <f>F27+G27+H27</f>
        <v>0</v>
      </c>
      <c r="F27" s="10">
        <v>0</v>
      </c>
      <c r="G27" s="10">
        <v>0</v>
      </c>
      <c r="H27" s="10">
        <v>0</v>
      </c>
    </row>
    <row r="28" spans="1:8" ht="15" customHeight="1">
      <c r="A28" s="63"/>
      <c r="B28" s="12" t="s">
        <v>5</v>
      </c>
      <c r="C28" s="13">
        <v>0</v>
      </c>
      <c r="D28" s="13">
        <v>0</v>
      </c>
      <c r="E28" s="13">
        <f>F28+G28+H28</f>
        <v>0</v>
      </c>
      <c r="F28" s="13">
        <v>0</v>
      </c>
      <c r="G28" s="13">
        <v>0</v>
      </c>
      <c r="H28" s="13">
        <v>0</v>
      </c>
    </row>
    <row r="29" spans="1:8" ht="15" customHeight="1">
      <c r="A29" s="8" t="s">
        <v>4</v>
      </c>
      <c r="B29" s="17" t="s">
        <v>13</v>
      </c>
      <c r="C29" s="18">
        <f aca="true" t="shared" si="6" ref="C29:H30">C31+C33+C35</f>
        <v>1205500</v>
      </c>
      <c r="D29" s="18">
        <f t="shared" si="6"/>
        <v>1205500</v>
      </c>
      <c r="E29" s="18">
        <f t="shared" si="6"/>
        <v>1205500</v>
      </c>
      <c r="F29" s="18">
        <f>F31+F33+F35</f>
        <v>1205500</v>
      </c>
      <c r="G29" s="18">
        <f t="shared" si="6"/>
        <v>0</v>
      </c>
      <c r="H29" s="18">
        <f t="shared" si="6"/>
        <v>0</v>
      </c>
    </row>
    <row r="30" spans="1:8" ht="15" customHeight="1">
      <c r="A30" s="7"/>
      <c r="B30" s="19" t="s">
        <v>5</v>
      </c>
      <c r="C30" s="13">
        <f t="shared" si="6"/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13">
        <f t="shared" si="6"/>
        <v>0</v>
      </c>
      <c r="H30" s="13">
        <f t="shared" si="6"/>
        <v>0</v>
      </c>
    </row>
    <row r="31" spans="1:8" ht="15" customHeight="1">
      <c r="A31" s="2">
        <v>1</v>
      </c>
      <c r="B31" s="3" t="s">
        <v>27</v>
      </c>
      <c r="C31" s="20">
        <v>1197500</v>
      </c>
      <c r="D31" s="20">
        <v>1197500</v>
      </c>
      <c r="E31" s="20">
        <v>1197500</v>
      </c>
      <c r="F31" s="20">
        <v>1197500</v>
      </c>
      <c r="G31" s="20">
        <v>0</v>
      </c>
      <c r="H31" s="4">
        <v>0</v>
      </c>
    </row>
    <row r="32" spans="1:8" ht="15" customHeight="1">
      <c r="A32" s="21"/>
      <c r="B32" s="22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customHeight="1">
      <c r="A33" s="88">
        <v>2</v>
      </c>
      <c r="B33" s="95" t="s">
        <v>30</v>
      </c>
      <c r="C33" s="107">
        <v>8000</v>
      </c>
      <c r="D33" s="107">
        <v>8000</v>
      </c>
      <c r="E33" s="107">
        <v>8000</v>
      </c>
      <c r="F33" s="90">
        <v>8000</v>
      </c>
      <c r="G33" s="81">
        <v>0</v>
      </c>
      <c r="H33" s="97">
        <v>0</v>
      </c>
    </row>
    <row r="34" spans="1:8" ht="15" customHeight="1">
      <c r="A34" s="91"/>
      <c r="B34" s="94" t="s">
        <v>31</v>
      </c>
      <c r="C34" s="109">
        <v>0</v>
      </c>
      <c r="D34" s="109">
        <v>0</v>
      </c>
      <c r="E34" s="109">
        <f>F34+G34+H34</f>
        <v>0</v>
      </c>
      <c r="F34" s="98">
        <v>0</v>
      </c>
      <c r="G34" s="101">
        <v>0</v>
      </c>
      <c r="H34" s="94">
        <v>0</v>
      </c>
    </row>
    <row r="35" spans="1:8" ht="15" customHeight="1">
      <c r="A35" s="2">
        <v>3</v>
      </c>
      <c r="B35" s="3" t="s">
        <v>28</v>
      </c>
      <c r="C35" s="4">
        <v>0</v>
      </c>
      <c r="D35" s="4">
        <v>0</v>
      </c>
      <c r="E35" s="4">
        <f>F35+G35+H35</f>
        <v>0</v>
      </c>
      <c r="F35" s="4">
        <v>0</v>
      </c>
      <c r="G35" s="4">
        <v>0</v>
      </c>
      <c r="H35" s="27">
        <v>0</v>
      </c>
    </row>
    <row r="36" spans="1:8" ht="15" customHeight="1">
      <c r="A36" s="21"/>
      <c r="B36" s="22" t="s">
        <v>29</v>
      </c>
      <c r="C36" s="29">
        <v>0</v>
      </c>
      <c r="D36" s="29">
        <v>0</v>
      </c>
      <c r="E36" s="29">
        <f>F36+G36+H36</f>
        <v>0</v>
      </c>
      <c r="F36" s="29">
        <v>0</v>
      </c>
      <c r="G36" s="29">
        <v>0</v>
      </c>
      <c r="H36" s="24">
        <v>0</v>
      </c>
    </row>
    <row r="37" spans="1:8" ht="15" customHeight="1">
      <c r="A37" s="127" t="s">
        <v>39</v>
      </c>
      <c r="B37" s="128"/>
      <c r="C37" s="10">
        <f aca="true" t="shared" si="7" ref="C37:H37">C39+C41+C43</f>
        <v>0</v>
      </c>
      <c r="D37" s="10">
        <f t="shared" si="7"/>
        <v>0</v>
      </c>
      <c r="E37" s="10">
        <f t="shared" si="7"/>
        <v>0</v>
      </c>
      <c r="F37" s="10">
        <f>F39+F41+F43</f>
        <v>0</v>
      </c>
      <c r="G37" s="10">
        <f t="shared" si="7"/>
        <v>0</v>
      </c>
      <c r="H37" s="10">
        <f t="shared" si="7"/>
        <v>0</v>
      </c>
    </row>
    <row r="38" spans="1:8" ht="15" customHeight="1">
      <c r="A38" s="129" t="s">
        <v>5</v>
      </c>
      <c r="B38" s="130"/>
      <c r="C38" s="13">
        <f aca="true" t="shared" si="8" ref="C38:H38">C40+C42+C44</f>
        <v>0</v>
      </c>
      <c r="D38" s="13">
        <f t="shared" si="8"/>
        <v>0</v>
      </c>
      <c r="E38" s="13">
        <f t="shared" si="8"/>
        <v>0</v>
      </c>
      <c r="F38" s="13">
        <f t="shared" si="8"/>
        <v>0</v>
      </c>
      <c r="G38" s="13">
        <f t="shared" si="8"/>
        <v>0</v>
      </c>
      <c r="H38" s="13">
        <f t="shared" si="8"/>
        <v>0</v>
      </c>
    </row>
    <row r="39" spans="1:8" ht="15" customHeight="1">
      <c r="A39" s="8" t="s">
        <v>2</v>
      </c>
      <c r="B39" s="9" t="s">
        <v>3</v>
      </c>
      <c r="C39" s="10">
        <v>0</v>
      </c>
      <c r="D39" s="10">
        <v>0</v>
      </c>
      <c r="E39" s="10">
        <f>F39+G39+H39</f>
        <v>0</v>
      </c>
      <c r="F39" s="10">
        <v>0</v>
      </c>
      <c r="G39" s="10">
        <v>0</v>
      </c>
      <c r="H39" s="10">
        <v>0</v>
      </c>
    </row>
    <row r="40" spans="1:8" ht="15" customHeight="1">
      <c r="A40" s="62"/>
      <c r="B40" s="12" t="s">
        <v>5</v>
      </c>
      <c r="C40" s="13">
        <v>0</v>
      </c>
      <c r="D40" s="13">
        <v>0</v>
      </c>
      <c r="E40" s="13">
        <f>F40+G40+H40</f>
        <v>0</v>
      </c>
      <c r="F40" s="13">
        <v>0</v>
      </c>
      <c r="G40" s="13">
        <v>0</v>
      </c>
      <c r="H40" s="13">
        <v>0</v>
      </c>
    </row>
    <row r="41" spans="1:8" ht="15" customHeight="1">
      <c r="A41" s="16" t="s">
        <v>6</v>
      </c>
      <c r="B41" s="9" t="s">
        <v>7</v>
      </c>
      <c r="C41" s="10">
        <v>0</v>
      </c>
      <c r="D41" s="10">
        <v>0</v>
      </c>
      <c r="E41" s="10">
        <f>F41+G41+H41</f>
        <v>0</v>
      </c>
      <c r="F41" s="10">
        <v>0</v>
      </c>
      <c r="G41" s="10">
        <v>0</v>
      </c>
      <c r="H41" s="10">
        <v>0</v>
      </c>
    </row>
    <row r="42" spans="1:8" ht="15" customHeight="1">
      <c r="A42" s="63"/>
      <c r="B42" s="12" t="s">
        <v>5</v>
      </c>
      <c r="C42" s="13">
        <v>0</v>
      </c>
      <c r="D42" s="13">
        <v>0</v>
      </c>
      <c r="E42" s="13">
        <f>F42+G42+H42</f>
        <v>0</v>
      </c>
      <c r="F42" s="13">
        <v>0</v>
      </c>
      <c r="G42" s="13">
        <v>0</v>
      </c>
      <c r="H42" s="13">
        <v>0</v>
      </c>
    </row>
    <row r="43" spans="1:8" ht="15" customHeight="1">
      <c r="A43" s="8" t="s">
        <v>4</v>
      </c>
      <c r="B43" s="17" t="s">
        <v>13</v>
      </c>
      <c r="C43" s="18">
        <f aca="true" t="shared" si="9" ref="C43:H43">C45+C47+C49</f>
        <v>0</v>
      </c>
      <c r="D43" s="18">
        <f t="shared" si="9"/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</row>
    <row r="44" spans="1:8" ht="15" customHeight="1">
      <c r="A44" s="7"/>
      <c r="B44" s="19" t="s">
        <v>5</v>
      </c>
      <c r="C44" s="13">
        <f aca="true" t="shared" si="10" ref="C44:H44">C46+C48+C50</f>
        <v>0</v>
      </c>
      <c r="D44" s="13">
        <f t="shared" si="10"/>
        <v>0</v>
      </c>
      <c r="E44" s="13">
        <f t="shared" si="10"/>
        <v>0</v>
      </c>
      <c r="F44" s="13">
        <f t="shared" si="10"/>
        <v>0</v>
      </c>
      <c r="G44" s="13">
        <f t="shared" si="10"/>
        <v>0</v>
      </c>
      <c r="H44" s="13">
        <f t="shared" si="10"/>
        <v>0</v>
      </c>
    </row>
    <row r="45" spans="1:8" ht="15" customHeight="1">
      <c r="A45" s="2">
        <v>1</v>
      </c>
      <c r="B45" s="3" t="s">
        <v>27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4">
        <v>0</v>
      </c>
    </row>
    <row r="46" spans="1:8" ht="15" customHeight="1">
      <c r="A46" s="21"/>
      <c r="B46" s="22"/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4">
        <v>0</v>
      </c>
    </row>
    <row r="47" spans="1:8" s="47" customFormat="1" ht="15" customHeight="1">
      <c r="A47" s="2">
        <v>2</v>
      </c>
      <c r="B47" s="25" t="s">
        <v>30</v>
      </c>
      <c r="C47" s="26">
        <v>0</v>
      </c>
      <c r="D47" s="26">
        <v>0</v>
      </c>
      <c r="E47" s="26">
        <f>F47+G47+H47</f>
        <v>0</v>
      </c>
      <c r="F47" s="4">
        <v>0</v>
      </c>
      <c r="G47" s="20">
        <v>0</v>
      </c>
      <c r="H47" s="27">
        <v>0</v>
      </c>
    </row>
    <row r="48" spans="1:8" s="47" customFormat="1" ht="15" customHeight="1">
      <c r="A48" s="21"/>
      <c r="B48" s="24" t="s">
        <v>31</v>
      </c>
      <c r="C48" s="28">
        <v>0</v>
      </c>
      <c r="D48" s="28">
        <v>0</v>
      </c>
      <c r="E48" s="28">
        <f>F48+G48+H48</f>
        <v>0</v>
      </c>
      <c r="F48" s="29">
        <v>0</v>
      </c>
      <c r="G48" s="30">
        <v>0</v>
      </c>
      <c r="H48" s="24">
        <v>0</v>
      </c>
    </row>
    <row r="49" spans="1:8" ht="15" customHeight="1">
      <c r="A49" s="2">
        <v>3</v>
      </c>
      <c r="B49" s="3" t="s">
        <v>28</v>
      </c>
      <c r="C49" s="4">
        <v>0</v>
      </c>
      <c r="D49" s="4">
        <v>0</v>
      </c>
      <c r="E49" s="4">
        <f>F49+G49+H49</f>
        <v>0</v>
      </c>
      <c r="F49" s="4">
        <v>0</v>
      </c>
      <c r="G49" s="4">
        <v>0</v>
      </c>
      <c r="H49" s="27">
        <v>0</v>
      </c>
    </row>
    <row r="50" spans="1:8" ht="15" customHeight="1">
      <c r="A50" s="21"/>
      <c r="B50" s="22" t="s">
        <v>29</v>
      </c>
      <c r="C50" s="29">
        <v>0</v>
      </c>
      <c r="D50" s="29">
        <v>0</v>
      </c>
      <c r="E50" s="29">
        <f>F50+G50+H50</f>
        <v>0</v>
      </c>
      <c r="F50" s="29">
        <v>0</v>
      </c>
      <c r="G50" s="29">
        <v>0</v>
      </c>
      <c r="H50" s="24">
        <v>0</v>
      </c>
    </row>
    <row r="51" spans="1:8" ht="15" customHeight="1">
      <c r="A51" s="127" t="s">
        <v>40</v>
      </c>
      <c r="B51" s="128"/>
      <c r="C51" s="10">
        <f aca="true" t="shared" si="11" ref="C51:H51">C53+C55+C57</f>
        <v>220000</v>
      </c>
      <c r="D51" s="10">
        <f t="shared" si="11"/>
        <v>220000</v>
      </c>
      <c r="E51" s="10">
        <f t="shared" si="11"/>
        <v>220000</v>
      </c>
      <c r="F51" s="10">
        <f t="shared" si="11"/>
        <v>220000</v>
      </c>
      <c r="G51" s="10">
        <f t="shared" si="11"/>
        <v>0</v>
      </c>
      <c r="H51" s="10">
        <f t="shared" si="11"/>
        <v>0</v>
      </c>
    </row>
    <row r="52" spans="1:8" ht="15" customHeight="1">
      <c r="A52" s="129" t="s">
        <v>5</v>
      </c>
      <c r="B52" s="130"/>
      <c r="C52" s="13">
        <f aca="true" t="shared" si="12" ref="C52:H52">C54+C56+C58</f>
        <v>0</v>
      </c>
      <c r="D52" s="13">
        <f t="shared" si="12"/>
        <v>0</v>
      </c>
      <c r="E52" s="13">
        <f t="shared" si="12"/>
        <v>0</v>
      </c>
      <c r="F52" s="13">
        <f t="shared" si="12"/>
        <v>0</v>
      </c>
      <c r="G52" s="13">
        <f t="shared" si="12"/>
        <v>0</v>
      </c>
      <c r="H52" s="13">
        <f t="shared" si="12"/>
        <v>0</v>
      </c>
    </row>
    <row r="53" spans="1:8" ht="15" customHeight="1">
      <c r="A53" s="8" t="s">
        <v>2</v>
      </c>
      <c r="B53" s="9" t="s">
        <v>3</v>
      </c>
      <c r="C53" s="10">
        <v>0</v>
      </c>
      <c r="D53" s="10">
        <v>0</v>
      </c>
      <c r="E53" s="10">
        <f>F53+G53+H53</f>
        <v>0</v>
      </c>
      <c r="F53" s="10">
        <v>0</v>
      </c>
      <c r="G53" s="10">
        <v>0</v>
      </c>
      <c r="H53" s="10">
        <v>0</v>
      </c>
    </row>
    <row r="54" spans="1:8" ht="15" customHeight="1">
      <c r="A54" s="62"/>
      <c r="B54" s="12" t="s">
        <v>5</v>
      </c>
      <c r="C54" s="13">
        <v>0</v>
      </c>
      <c r="D54" s="13">
        <v>0</v>
      </c>
      <c r="E54" s="13">
        <f>F54+G54+H54</f>
        <v>0</v>
      </c>
      <c r="F54" s="13">
        <v>0</v>
      </c>
      <c r="G54" s="13">
        <v>0</v>
      </c>
      <c r="H54" s="13">
        <v>0</v>
      </c>
    </row>
    <row r="55" spans="1:8" ht="15" customHeight="1">
      <c r="A55" s="16" t="s">
        <v>6</v>
      </c>
      <c r="B55" s="9" t="s">
        <v>7</v>
      </c>
      <c r="C55" s="10">
        <v>0</v>
      </c>
      <c r="D55" s="10">
        <v>0</v>
      </c>
      <c r="E55" s="10">
        <f>F55+G55+H55</f>
        <v>0</v>
      </c>
      <c r="F55" s="10">
        <v>0</v>
      </c>
      <c r="G55" s="10">
        <v>0</v>
      </c>
      <c r="H55" s="10">
        <v>0</v>
      </c>
    </row>
    <row r="56" spans="1:8" ht="15" customHeight="1">
      <c r="A56" s="63"/>
      <c r="B56" s="12" t="s">
        <v>5</v>
      </c>
      <c r="C56" s="13">
        <v>0</v>
      </c>
      <c r="D56" s="13">
        <v>0</v>
      </c>
      <c r="E56" s="13">
        <f>F56+G56+H56</f>
        <v>0</v>
      </c>
      <c r="F56" s="13">
        <v>0</v>
      </c>
      <c r="G56" s="13">
        <v>0</v>
      </c>
      <c r="H56" s="13">
        <v>0</v>
      </c>
    </row>
    <row r="57" spans="1:8" ht="15" customHeight="1">
      <c r="A57" s="8" t="s">
        <v>4</v>
      </c>
      <c r="B57" s="17" t="s">
        <v>13</v>
      </c>
      <c r="C57" s="18">
        <f aca="true" t="shared" si="13" ref="C57:H57">C59+C61+C63</f>
        <v>220000</v>
      </c>
      <c r="D57" s="18">
        <f t="shared" si="13"/>
        <v>220000</v>
      </c>
      <c r="E57" s="18">
        <f t="shared" si="13"/>
        <v>220000</v>
      </c>
      <c r="F57" s="18">
        <f t="shared" si="13"/>
        <v>220000</v>
      </c>
      <c r="G57" s="18">
        <f t="shared" si="13"/>
        <v>0</v>
      </c>
      <c r="H57" s="18">
        <f t="shared" si="13"/>
        <v>0</v>
      </c>
    </row>
    <row r="58" spans="1:8" ht="15" customHeight="1">
      <c r="A58" s="7"/>
      <c r="B58" s="19" t="s">
        <v>5</v>
      </c>
      <c r="C58" s="13">
        <f aca="true" t="shared" si="14" ref="C58:H58">C60+C62+C64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</row>
    <row r="59" spans="1:8" ht="15" customHeight="1">
      <c r="A59" s="88">
        <v>1</v>
      </c>
      <c r="B59" s="89" t="s">
        <v>27</v>
      </c>
      <c r="C59" s="81">
        <v>220000</v>
      </c>
      <c r="D59" s="81">
        <v>220000</v>
      </c>
      <c r="E59" s="81">
        <v>220000</v>
      </c>
      <c r="F59" s="81">
        <v>220000</v>
      </c>
      <c r="G59" s="81">
        <v>0</v>
      </c>
      <c r="H59" s="90">
        <v>0</v>
      </c>
    </row>
    <row r="60" spans="1:8" ht="15" customHeight="1">
      <c r="A60" s="91"/>
      <c r="B60" s="92"/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4">
        <v>0</v>
      </c>
    </row>
    <row r="61" spans="1:8" ht="15" customHeight="1">
      <c r="A61" s="2">
        <v>2</v>
      </c>
      <c r="B61" s="25" t="s">
        <v>30</v>
      </c>
      <c r="C61" s="26">
        <v>0</v>
      </c>
      <c r="D61" s="26">
        <v>0</v>
      </c>
      <c r="E61" s="26">
        <v>0</v>
      </c>
      <c r="F61" s="4">
        <v>0</v>
      </c>
      <c r="G61" s="20">
        <v>0</v>
      </c>
      <c r="H61" s="27">
        <v>0</v>
      </c>
    </row>
    <row r="62" spans="1:8" ht="15" customHeight="1">
      <c r="A62" s="21"/>
      <c r="B62" s="24" t="s">
        <v>31</v>
      </c>
      <c r="C62" s="28">
        <v>0</v>
      </c>
      <c r="D62" s="28">
        <v>0</v>
      </c>
      <c r="E62" s="28">
        <f>F62+G62+H62</f>
        <v>0</v>
      </c>
      <c r="F62" s="29">
        <v>0</v>
      </c>
      <c r="G62" s="30">
        <v>0</v>
      </c>
      <c r="H62" s="24">
        <v>0</v>
      </c>
    </row>
    <row r="63" spans="1:8" ht="15" customHeight="1">
      <c r="A63" s="2">
        <v>3</v>
      </c>
      <c r="B63" s="3" t="s">
        <v>28</v>
      </c>
      <c r="C63" s="4">
        <v>0</v>
      </c>
      <c r="D63" s="4">
        <v>0</v>
      </c>
      <c r="E63" s="4">
        <f>F63+G63+H63</f>
        <v>0</v>
      </c>
      <c r="F63" s="4">
        <v>0</v>
      </c>
      <c r="G63" s="4">
        <v>0</v>
      </c>
      <c r="H63" s="27">
        <v>0</v>
      </c>
    </row>
    <row r="64" spans="1:8" ht="15" customHeight="1">
      <c r="A64" s="21"/>
      <c r="B64" s="22" t="s">
        <v>29</v>
      </c>
      <c r="C64" s="29">
        <v>0</v>
      </c>
      <c r="D64" s="29">
        <v>0</v>
      </c>
      <c r="E64" s="29">
        <f>F64+G64+H64</f>
        <v>0</v>
      </c>
      <c r="F64" s="29">
        <v>0</v>
      </c>
      <c r="G64" s="29">
        <v>0</v>
      </c>
      <c r="H64" s="24">
        <v>0</v>
      </c>
    </row>
    <row r="65" spans="1:8" ht="15" customHeight="1">
      <c r="A65" s="131" t="s">
        <v>17</v>
      </c>
      <c r="B65" s="132"/>
      <c r="C65" s="14">
        <f aca="true" t="shared" si="15" ref="C65:H66">C67+C73+C77</f>
        <v>7146713</v>
      </c>
      <c r="D65" s="14">
        <f t="shared" si="15"/>
        <v>7146713</v>
      </c>
      <c r="E65" s="14">
        <f t="shared" si="15"/>
        <v>2489775</v>
      </c>
      <c r="F65" s="14">
        <f t="shared" si="15"/>
        <v>2424475</v>
      </c>
      <c r="G65" s="14">
        <f t="shared" si="15"/>
        <v>0</v>
      </c>
      <c r="H65" s="14">
        <f t="shared" si="15"/>
        <v>65300</v>
      </c>
    </row>
    <row r="66" spans="1:21" ht="15" customHeight="1">
      <c r="A66" s="129" t="s">
        <v>5</v>
      </c>
      <c r="B66" s="130"/>
      <c r="C66" s="13">
        <f t="shared" si="15"/>
        <v>5017657</v>
      </c>
      <c r="D66" s="13">
        <f t="shared" si="15"/>
        <v>5017657</v>
      </c>
      <c r="E66" s="13">
        <f t="shared" si="15"/>
        <v>1676639</v>
      </c>
      <c r="F66" s="13">
        <f t="shared" si="15"/>
        <v>1676639</v>
      </c>
      <c r="G66" s="13">
        <f t="shared" si="15"/>
        <v>0</v>
      </c>
      <c r="H66" s="13">
        <f t="shared" si="15"/>
        <v>0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5" customHeight="1">
      <c r="A67" s="8" t="s">
        <v>2</v>
      </c>
      <c r="B67" s="9" t="s">
        <v>3</v>
      </c>
      <c r="C67" s="10">
        <f aca="true" t="shared" si="16" ref="C67:H68">C69+C71</f>
        <v>6228938</v>
      </c>
      <c r="D67" s="10">
        <f t="shared" si="16"/>
        <v>6228938</v>
      </c>
      <c r="E67" s="10">
        <f t="shared" si="16"/>
        <v>1572000</v>
      </c>
      <c r="F67" s="10">
        <f t="shared" si="16"/>
        <v>1572000</v>
      </c>
      <c r="G67" s="10">
        <f t="shared" si="16"/>
        <v>0</v>
      </c>
      <c r="H67" s="10">
        <f t="shared" si="16"/>
        <v>0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7"/>
    </row>
    <row r="68" spans="1:8" ht="15" customHeight="1">
      <c r="A68" s="7"/>
      <c r="B68" s="12" t="s">
        <v>5</v>
      </c>
      <c r="C68" s="13">
        <f t="shared" si="16"/>
        <v>4896018</v>
      </c>
      <c r="D68" s="13">
        <f t="shared" si="16"/>
        <v>4896018</v>
      </c>
      <c r="E68" s="13">
        <f t="shared" si="16"/>
        <v>1555000</v>
      </c>
      <c r="F68" s="13">
        <f t="shared" si="16"/>
        <v>1555000</v>
      </c>
      <c r="G68" s="13">
        <f t="shared" si="16"/>
        <v>0</v>
      </c>
      <c r="H68" s="13">
        <f t="shared" si="16"/>
        <v>0</v>
      </c>
    </row>
    <row r="69" spans="1:8" ht="15" customHeight="1">
      <c r="A69" s="6">
        <v>1</v>
      </c>
      <c r="B69" s="25" t="s">
        <v>89</v>
      </c>
      <c r="C69" s="4">
        <v>5842398</v>
      </c>
      <c r="D69" s="4">
        <v>5842398</v>
      </c>
      <c r="E69" s="4">
        <v>1330000</v>
      </c>
      <c r="F69" s="4">
        <v>1330000</v>
      </c>
      <c r="G69" s="4">
        <v>0</v>
      </c>
      <c r="H69" s="4">
        <v>0</v>
      </c>
    </row>
    <row r="70" spans="1:8" ht="15" customHeight="1">
      <c r="A70" s="7"/>
      <c r="B70" s="12"/>
      <c r="C70" s="29">
        <v>4528728</v>
      </c>
      <c r="D70" s="29">
        <v>4528728</v>
      </c>
      <c r="E70" s="29">
        <v>1315000</v>
      </c>
      <c r="F70" s="29">
        <v>1315000</v>
      </c>
      <c r="G70" s="29">
        <v>0</v>
      </c>
      <c r="H70" s="29">
        <v>0</v>
      </c>
    </row>
    <row r="71" spans="1:8" ht="15" customHeight="1">
      <c r="A71" s="31">
        <v>2</v>
      </c>
      <c r="B71" s="69" t="s">
        <v>90</v>
      </c>
      <c r="C71" s="37">
        <v>386540</v>
      </c>
      <c r="D71" s="37">
        <v>386540</v>
      </c>
      <c r="E71" s="37">
        <v>242000</v>
      </c>
      <c r="F71" s="37">
        <v>242000</v>
      </c>
      <c r="G71" s="37">
        <v>0</v>
      </c>
      <c r="H71" s="37">
        <v>0</v>
      </c>
    </row>
    <row r="72" spans="1:8" ht="15" customHeight="1">
      <c r="A72" s="31"/>
      <c r="B72" s="32"/>
      <c r="C72" s="38">
        <v>367290</v>
      </c>
      <c r="D72" s="38">
        <v>367290</v>
      </c>
      <c r="E72" s="38">
        <v>240000</v>
      </c>
      <c r="F72" s="38">
        <v>240000</v>
      </c>
      <c r="G72" s="38">
        <v>0</v>
      </c>
      <c r="H72" s="38">
        <v>0</v>
      </c>
    </row>
    <row r="73" spans="1:8" ht="15" customHeight="1">
      <c r="A73" s="8" t="s">
        <v>6</v>
      </c>
      <c r="B73" s="9" t="s">
        <v>7</v>
      </c>
      <c r="C73" s="10">
        <f aca="true" t="shared" si="17" ref="C73:H74">C75</f>
        <v>130000</v>
      </c>
      <c r="D73" s="10">
        <f t="shared" si="17"/>
        <v>130000</v>
      </c>
      <c r="E73" s="10">
        <f t="shared" si="17"/>
        <v>130000</v>
      </c>
      <c r="F73" s="10">
        <f t="shared" si="17"/>
        <v>130000</v>
      </c>
      <c r="G73" s="10">
        <f t="shared" si="17"/>
        <v>0</v>
      </c>
      <c r="H73" s="10">
        <f t="shared" si="17"/>
        <v>0</v>
      </c>
    </row>
    <row r="74" spans="1:8" ht="15" customHeight="1">
      <c r="A74" s="31"/>
      <c r="B74" s="32" t="s">
        <v>5</v>
      </c>
      <c r="C74" s="15">
        <f t="shared" si="17"/>
        <v>121639</v>
      </c>
      <c r="D74" s="15">
        <f t="shared" si="17"/>
        <v>121639</v>
      </c>
      <c r="E74" s="15">
        <f t="shared" si="17"/>
        <v>121639</v>
      </c>
      <c r="F74" s="15">
        <f t="shared" si="17"/>
        <v>121639</v>
      </c>
      <c r="G74" s="15">
        <f t="shared" si="17"/>
        <v>0</v>
      </c>
      <c r="H74" s="15">
        <f t="shared" si="17"/>
        <v>0</v>
      </c>
    </row>
    <row r="75" spans="1:8" ht="15" customHeight="1">
      <c r="A75" s="99">
        <v>3</v>
      </c>
      <c r="B75" s="114" t="s">
        <v>97</v>
      </c>
      <c r="C75" s="90">
        <v>130000</v>
      </c>
      <c r="D75" s="90">
        <v>130000</v>
      </c>
      <c r="E75" s="90">
        <v>130000</v>
      </c>
      <c r="F75" s="90">
        <v>130000</v>
      </c>
      <c r="G75" s="90">
        <v>0</v>
      </c>
      <c r="H75" s="90">
        <v>0</v>
      </c>
    </row>
    <row r="76" spans="1:8" ht="15" customHeight="1">
      <c r="A76" s="108"/>
      <c r="B76" s="115"/>
      <c r="C76" s="98">
        <v>121639</v>
      </c>
      <c r="D76" s="98">
        <v>121639</v>
      </c>
      <c r="E76" s="98">
        <v>121639</v>
      </c>
      <c r="F76" s="98">
        <v>121639</v>
      </c>
      <c r="G76" s="98">
        <v>0</v>
      </c>
      <c r="H76" s="98">
        <v>0</v>
      </c>
    </row>
    <row r="77" spans="1:8" ht="15" customHeight="1">
      <c r="A77" s="8" t="s">
        <v>4</v>
      </c>
      <c r="B77" s="9" t="s">
        <v>13</v>
      </c>
      <c r="C77" s="10">
        <f aca="true" t="shared" si="18" ref="C77:H78">C79+C81+C83</f>
        <v>787775</v>
      </c>
      <c r="D77" s="10">
        <f t="shared" si="18"/>
        <v>787775</v>
      </c>
      <c r="E77" s="10">
        <f t="shared" si="18"/>
        <v>787775</v>
      </c>
      <c r="F77" s="10">
        <f t="shared" si="18"/>
        <v>722475</v>
      </c>
      <c r="G77" s="10">
        <f t="shared" si="18"/>
        <v>0</v>
      </c>
      <c r="H77" s="10">
        <f t="shared" si="18"/>
        <v>65300</v>
      </c>
    </row>
    <row r="78" spans="1:8" ht="15" customHeight="1">
      <c r="A78" s="7"/>
      <c r="B78" s="12" t="s">
        <v>5</v>
      </c>
      <c r="C78" s="13">
        <f t="shared" si="18"/>
        <v>0</v>
      </c>
      <c r="D78" s="13">
        <f t="shared" si="18"/>
        <v>0</v>
      </c>
      <c r="E78" s="13">
        <f t="shared" si="18"/>
        <v>0</v>
      </c>
      <c r="F78" s="13">
        <f t="shared" si="18"/>
        <v>0</v>
      </c>
      <c r="G78" s="13">
        <f t="shared" si="18"/>
        <v>0</v>
      </c>
      <c r="H78" s="13">
        <f t="shared" si="18"/>
        <v>0</v>
      </c>
    </row>
    <row r="79" spans="1:9" ht="15" customHeight="1">
      <c r="A79" s="6">
        <v>4</v>
      </c>
      <c r="B79" s="33" t="s">
        <v>27</v>
      </c>
      <c r="C79" s="20">
        <v>219475</v>
      </c>
      <c r="D79" s="20">
        <v>219475</v>
      </c>
      <c r="E79" s="20">
        <v>219475</v>
      </c>
      <c r="F79" s="20">
        <v>154175</v>
      </c>
      <c r="G79" s="20">
        <v>0</v>
      </c>
      <c r="H79" s="4">
        <v>65300</v>
      </c>
      <c r="I79" s="46"/>
    </row>
    <row r="80" spans="1:8" ht="15" customHeight="1">
      <c r="A80" s="7"/>
      <c r="B80" s="22"/>
      <c r="C80" s="23">
        <v>0</v>
      </c>
      <c r="D80" s="23">
        <v>0</v>
      </c>
      <c r="E80" s="23">
        <f>F80+G80+H80</f>
        <v>0</v>
      </c>
      <c r="F80" s="23">
        <v>0</v>
      </c>
      <c r="G80" s="23">
        <v>0</v>
      </c>
      <c r="H80" s="24">
        <v>0</v>
      </c>
    </row>
    <row r="81" spans="1:8" ht="15" customHeight="1">
      <c r="A81" s="2">
        <v>5</v>
      </c>
      <c r="B81" s="3" t="s">
        <v>30</v>
      </c>
      <c r="C81" s="26">
        <v>568300</v>
      </c>
      <c r="D81" s="26">
        <v>568300</v>
      </c>
      <c r="E81" s="26">
        <v>568300</v>
      </c>
      <c r="F81" s="26">
        <v>568300</v>
      </c>
      <c r="G81" s="4">
        <v>0</v>
      </c>
      <c r="H81" s="4">
        <v>0</v>
      </c>
    </row>
    <row r="82" spans="1:8" ht="15" customHeight="1">
      <c r="A82" s="21"/>
      <c r="B82" s="22" t="s">
        <v>31</v>
      </c>
      <c r="C82" s="23">
        <v>0</v>
      </c>
      <c r="D82" s="23">
        <v>0</v>
      </c>
      <c r="E82" s="23">
        <v>0</v>
      </c>
      <c r="F82" s="23">
        <v>0</v>
      </c>
      <c r="G82" s="29">
        <v>0</v>
      </c>
      <c r="H82" s="24">
        <v>0</v>
      </c>
    </row>
    <row r="83" spans="1:8" ht="15" customHeight="1">
      <c r="A83" s="2">
        <v>6</v>
      </c>
      <c r="B83" s="3" t="s">
        <v>28</v>
      </c>
      <c r="C83" s="34">
        <v>0</v>
      </c>
      <c r="D83" s="34">
        <v>0</v>
      </c>
      <c r="E83" s="34">
        <v>0</v>
      </c>
      <c r="F83" s="34">
        <v>0</v>
      </c>
      <c r="G83" s="4">
        <v>0</v>
      </c>
      <c r="H83" s="4">
        <v>0</v>
      </c>
    </row>
    <row r="84" spans="1:8" ht="15" customHeight="1">
      <c r="A84" s="43"/>
      <c r="B84" s="3" t="s">
        <v>29</v>
      </c>
      <c r="C84" s="38">
        <v>0</v>
      </c>
      <c r="D84" s="38">
        <v>0</v>
      </c>
      <c r="E84" s="28">
        <v>0</v>
      </c>
      <c r="F84" s="28">
        <v>0</v>
      </c>
      <c r="G84" s="38">
        <v>0</v>
      </c>
      <c r="H84" s="38">
        <v>0</v>
      </c>
    </row>
    <row r="85" spans="1:11" ht="15" customHeight="1">
      <c r="A85" s="127" t="s">
        <v>20</v>
      </c>
      <c r="B85" s="128"/>
      <c r="C85" s="10">
        <f aca="true" t="shared" si="19" ref="C85:H86">C87+C91+C95</f>
        <v>4748558</v>
      </c>
      <c r="D85" s="10">
        <f t="shared" si="19"/>
        <v>4748558</v>
      </c>
      <c r="E85" s="10">
        <f t="shared" si="19"/>
        <v>3367611</v>
      </c>
      <c r="F85" s="10">
        <f t="shared" si="19"/>
        <v>3367611</v>
      </c>
      <c r="G85" s="10">
        <f t="shared" si="19"/>
        <v>0</v>
      </c>
      <c r="H85" s="10">
        <f t="shared" si="19"/>
        <v>0</v>
      </c>
      <c r="K85" s="45"/>
    </row>
    <row r="86" spans="1:8" ht="15" customHeight="1">
      <c r="A86" s="129" t="s">
        <v>5</v>
      </c>
      <c r="B86" s="130"/>
      <c r="C86" s="13">
        <f t="shared" si="19"/>
        <v>2772425</v>
      </c>
      <c r="D86" s="13">
        <f t="shared" si="19"/>
        <v>2772425</v>
      </c>
      <c r="E86" s="13">
        <f t="shared" si="19"/>
        <v>1794785</v>
      </c>
      <c r="F86" s="13">
        <f t="shared" si="19"/>
        <v>1794785</v>
      </c>
      <c r="G86" s="13">
        <f t="shared" si="19"/>
        <v>0</v>
      </c>
      <c r="H86" s="13">
        <f t="shared" si="19"/>
        <v>0</v>
      </c>
    </row>
    <row r="87" spans="1:8" ht="15" customHeight="1">
      <c r="A87" s="8" t="s">
        <v>2</v>
      </c>
      <c r="B87" s="9" t="s">
        <v>3</v>
      </c>
      <c r="C87" s="10">
        <f aca="true" t="shared" si="20" ref="C87:H88">C89</f>
        <v>2664947</v>
      </c>
      <c r="D87" s="10">
        <f t="shared" si="20"/>
        <v>2664947</v>
      </c>
      <c r="E87" s="10">
        <f t="shared" si="20"/>
        <v>1284000</v>
      </c>
      <c r="F87" s="10">
        <f t="shared" si="20"/>
        <v>1284000</v>
      </c>
      <c r="G87" s="10">
        <f t="shared" si="20"/>
        <v>0</v>
      </c>
      <c r="H87" s="10">
        <f t="shared" si="20"/>
        <v>0</v>
      </c>
    </row>
    <row r="88" spans="1:8" ht="15" customHeight="1">
      <c r="A88" s="11"/>
      <c r="B88" s="19" t="s">
        <v>5</v>
      </c>
      <c r="C88" s="13">
        <f t="shared" si="20"/>
        <v>2251640</v>
      </c>
      <c r="D88" s="13">
        <f t="shared" si="20"/>
        <v>2251640</v>
      </c>
      <c r="E88" s="13">
        <f t="shared" si="20"/>
        <v>1274000</v>
      </c>
      <c r="F88" s="13">
        <f t="shared" si="20"/>
        <v>1274000</v>
      </c>
      <c r="G88" s="13">
        <f t="shared" si="20"/>
        <v>0</v>
      </c>
      <c r="H88" s="13">
        <f t="shared" si="20"/>
        <v>0</v>
      </c>
    </row>
    <row r="89" spans="1:8" ht="15" customHeight="1">
      <c r="A89" s="99">
        <v>1</v>
      </c>
      <c r="B89" s="141" t="s">
        <v>38</v>
      </c>
      <c r="C89" s="81">
        <v>2664947</v>
      </c>
      <c r="D89" s="81">
        <v>2664947</v>
      </c>
      <c r="E89" s="81">
        <v>1284000</v>
      </c>
      <c r="F89" s="81">
        <v>1284000</v>
      </c>
      <c r="G89" s="81">
        <v>0</v>
      </c>
      <c r="H89" s="81">
        <v>0</v>
      </c>
    </row>
    <row r="90" spans="1:8" ht="15" customHeight="1">
      <c r="A90" s="108"/>
      <c r="B90" s="142"/>
      <c r="C90" s="83">
        <v>2251640</v>
      </c>
      <c r="D90" s="83">
        <v>2251640</v>
      </c>
      <c r="E90" s="83">
        <v>1274000</v>
      </c>
      <c r="F90" s="83">
        <v>1274000</v>
      </c>
      <c r="G90" s="83">
        <v>0</v>
      </c>
      <c r="H90" s="83">
        <v>0</v>
      </c>
    </row>
    <row r="91" spans="1:8" ht="15" customHeight="1">
      <c r="A91" s="8" t="s">
        <v>6</v>
      </c>
      <c r="B91" s="9" t="s">
        <v>7</v>
      </c>
      <c r="C91" s="18">
        <f aca="true" t="shared" si="21" ref="C91:H92">C93</f>
        <v>529591</v>
      </c>
      <c r="D91" s="18">
        <f t="shared" si="21"/>
        <v>529591</v>
      </c>
      <c r="E91" s="18">
        <f t="shared" si="21"/>
        <v>529591</v>
      </c>
      <c r="F91" s="18">
        <f t="shared" si="21"/>
        <v>529591</v>
      </c>
      <c r="G91" s="18">
        <f t="shared" si="21"/>
        <v>0</v>
      </c>
      <c r="H91" s="18">
        <f t="shared" si="21"/>
        <v>0</v>
      </c>
    </row>
    <row r="92" spans="1:8" ht="15" customHeight="1">
      <c r="A92" s="62"/>
      <c r="B92" s="19" t="s">
        <v>5</v>
      </c>
      <c r="C92" s="35">
        <f t="shared" si="21"/>
        <v>520785</v>
      </c>
      <c r="D92" s="35">
        <f t="shared" si="21"/>
        <v>520785</v>
      </c>
      <c r="E92" s="35">
        <f t="shared" si="21"/>
        <v>520785</v>
      </c>
      <c r="F92" s="35">
        <f t="shared" si="21"/>
        <v>520785</v>
      </c>
      <c r="G92" s="35">
        <f t="shared" si="21"/>
        <v>0</v>
      </c>
      <c r="H92" s="35">
        <f t="shared" si="21"/>
        <v>0</v>
      </c>
    </row>
    <row r="93" spans="1:8" ht="28.5" customHeight="1">
      <c r="A93" s="6">
        <v>2</v>
      </c>
      <c r="B93" s="117" t="s">
        <v>98</v>
      </c>
      <c r="C93" s="20">
        <v>529591</v>
      </c>
      <c r="D93" s="20">
        <v>529591</v>
      </c>
      <c r="E93" s="20">
        <v>529591</v>
      </c>
      <c r="F93" s="20">
        <v>529591</v>
      </c>
      <c r="G93" s="20">
        <v>0</v>
      </c>
      <c r="H93" s="20">
        <v>0</v>
      </c>
    </row>
    <row r="94" spans="1:8" ht="15" customHeight="1">
      <c r="A94" s="7"/>
      <c r="B94" s="116"/>
      <c r="C94" s="36">
        <v>520785</v>
      </c>
      <c r="D94" s="36">
        <v>520785</v>
      </c>
      <c r="E94" s="36">
        <v>520785</v>
      </c>
      <c r="F94" s="36">
        <v>520785</v>
      </c>
      <c r="G94" s="36">
        <v>0</v>
      </c>
      <c r="H94" s="36">
        <v>0</v>
      </c>
    </row>
    <row r="95" spans="1:8" ht="15" customHeight="1">
      <c r="A95" s="16" t="s">
        <v>4</v>
      </c>
      <c r="B95" s="17" t="s">
        <v>13</v>
      </c>
      <c r="C95" s="10">
        <f aca="true" t="shared" si="22" ref="C95:H96">C97+C99+C101</f>
        <v>1554020</v>
      </c>
      <c r="D95" s="10">
        <f t="shared" si="22"/>
        <v>1554020</v>
      </c>
      <c r="E95" s="10">
        <f t="shared" si="22"/>
        <v>1554020</v>
      </c>
      <c r="F95" s="10">
        <f t="shared" si="22"/>
        <v>1554020</v>
      </c>
      <c r="G95" s="10">
        <f t="shared" si="22"/>
        <v>0</v>
      </c>
      <c r="H95" s="10">
        <f t="shared" si="22"/>
        <v>0</v>
      </c>
    </row>
    <row r="96" spans="1:8" ht="15" customHeight="1">
      <c r="A96" s="7"/>
      <c r="B96" s="19" t="s">
        <v>5</v>
      </c>
      <c r="C96" s="13">
        <f t="shared" si="22"/>
        <v>0</v>
      </c>
      <c r="D96" s="13">
        <f t="shared" si="22"/>
        <v>0</v>
      </c>
      <c r="E96" s="13">
        <f t="shared" si="22"/>
        <v>0</v>
      </c>
      <c r="F96" s="13">
        <f t="shared" si="22"/>
        <v>0</v>
      </c>
      <c r="G96" s="13">
        <f t="shared" si="22"/>
        <v>0</v>
      </c>
      <c r="H96" s="13">
        <f t="shared" si="22"/>
        <v>0</v>
      </c>
    </row>
    <row r="97" spans="1:8" ht="15" customHeight="1">
      <c r="A97" s="31">
        <v>3</v>
      </c>
      <c r="B97" s="139" t="s">
        <v>27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7">
        <v>0</v>
      </c>
    </row>
    <row r="98" spans="1:8" ht="15" customHeight="1">
      <c r="A98" s="31"/>
      <c r="B98" s="140"/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4">
        <v>0</v>
      </c>
    </row>
    <row r="99" spans="1:8" ht="15" customHeight="1">
      <c r="A99" s="2">
        <v>4</v>
      </c>
      <c r="B99" s="3" t="s">
        <v>30</v>
      </c>
      <c r="C99" s="26">
        <v>1526820</v>
      </c>
      <c r="D99" s="26">
        <v>1526820</v>
      </c>
      <c r="E99" s="26">
        <v>1526820</v>
      </c>
      <c r="F99" s="26">
        <v>1526820</v>
      </c>
      <c r="G99" s="4">
        <v>0</v>
      </c>
      <c r="H99" s="27">
        <v>0</v>
      </c>
    </row>
    <row r="100" spans="1:8" ht="15" customHeight="1">
      <c r="A100" s="21"/>
      <c r="B100" s="3" t="s">
        <v>31</v>
      </c>
      <c r="C100" s="28">
        <v>0</v>
      </c>
      <c r="D100" s="28">
        <v>0</v>
      </c>
      <c r="E100" s="28">
        <f>F100+G100+H100</f>
        <v>0</v>
      </c>
      <c r="F100" s="28">
        <v>0</v>
      </c>
      <c r="G100" s="29">
        <v>0</v>
      </c>
      <c r="H100" s="24">
        <v>0</v>
      </c>
    </row>
    <row r="101" spans="1:8" ht="15" customHeight="1">
      <c r="A101" s="2">
        <v>5</v>
      </c>
      <c r="B101" s="25" t="s">
        <v>28</v>
      </c>
      <c r="C101" s="4">
        <v>27200</v>
      </c>
      <c r="D101" s="4">
        <v>27200</v>
      </c>
      <c r="E101" s="4">
        <v>27200</v>
      </c>
      <c r="F101" s="4">
        <v>27200</v>
      </c>
      <c r="G101" s="4">
        <v>0</v>
      </c>
      <c r="H101" s="4">
        <v>0</v>
      </c>
    </row>
    <row r="102" spans="1:8" ht="15" customHeight="1">
      <c r="A102" s="21"/>
      <c r="B102" s="24" t="s">
        <v>29</v>
      </c>
      <c r="C102" s="29">
        <v>0</v>
      </c>
      <c r="D102" s="29">
        <v>0</v>
      </c>
      <c r="E102" s="29">
        <f>F102+G102+H102</f>
        <v>0</v>
      </c>
      <c r="F102" s="29">
        <v>0</v>
      </c>
      <c r="G102" s="29">
        <v>0</v>
      </c>
      <c r="H102" s="29">
        <v>0</v>
      </c>
    </row>
    <row r="103" spans="1:8" ht="15" customHeight="1">
      <c r="A103" s="127" t="s">
        <v>35</v>
      </c>
      <c r="B103" s="128"/>
      <c r="C103" s="10">
        <f aca="true" t="shared" si="23" ref="C103:H104">C105+C109+C113</f>
        <v>4006655</v>
      </c>
      <c r="D103" s="10">
        <f t="shared" si="23"/>
        <v>4006655</v>
      </c>
      <c r="E103" s="10">
        <f t="shared" si="23"/>
        <v>1258661</v>
      </c>
      <c r="F103" s="10">
        <f t="shared" si="23"/>
        <v>1258661</v>
      </c>
      <c r="G103" s="10">
        <f t="shared" si="23"/>
        <v>0</v>
      </c>
      <c r="H103" s="10">
        <f t="shared" si="23"/>
        <v>0</v>
      </c>
    </row>
    <row r="104" spans="1:8" ht="15" customHeight="1">
      <c r="A104" s="129" t="s">
        <v>5</v>
      </c>
      <c r="B104" s="130"/>
      <c r="C104" s="13">
        <f t="shared" si="23"/>
        <v>3133311</v>
      </c>
      <c r="D104" s="13">
        <f t="shared" si="23"/>
        <v>3133311</v>
      </c>
      <c r="E104" s="13">
        <f t="shared" si="23"/>
        <v>860000</v>
      </c>
      <c r="F104" s="13">
        <f t="shared" si="23"/>
        <v>860000</v>
      </c>
      <c r="G104" s="13">
        <f t="shared" si="23"/>
        <v>0</v>
      </c>
      <c r="H104" s="13">
        <f t="shared" si="23"/>
        <v>0</v>
      </c>
    </row>
    <row r="105" spans="1:8" ht="15" customHeight="1">
      <c r="A105" s="8" t="s">
        <v>2</v>
      </c>
      <c r="B105" s="9" t="s">
        <v>3</v>
      </c>
      <c r="C105" s="10">
        <f>C107</f>
        <v>3677994</v>
      </c>
      <c r="D105" s="10">
        <f aca="true" t="shared" si="24" ref="D105:H106">D107</f>
        <v>3677994</v>
      </c>
      <c r="E105" s="10">
        <f t="shared" si="24"/>
        <v>930000</v>
      </c>
      <c r="F105" s="10">
        <f t="shared" si="24"/>
        <v>930000</v>
      </c>
      <c r="G105" s="10">
        <f t="shared" si="24"/>
        <v>0</v>
      </c>
      <c r="H105" s="10">
        <f t="shared" si="24"/>
        <v>0</v>
      </c>
    </row>
    <row r="106" spans="1:8" ht="15" customHeight="1">
      <c r="A106" s="21"/>
      <c r="B106" s="19" t="s">
        <v>5</v>
      </c>
      <c r="C106" s="13">
        <f>C108</f>
        <v>3133311</v>
      </c>
      <c r="D106" s="13">
        <f t="shared" si="24"/>
        <v>3133311</v>
      </c>
      <c r="E106" s="13">
        <f t="shared" si="24"/>
        <v>860000</v>
      </c>
      <c r="F106" s="13">
        <f t="shared" si="24"/>
        <v>860000</v>
      </c>
      <c r="G106" s="13">
        <f t="shared" si="24"/>
        <v>0</v>
      </c>
      <c r="H106" s="13">
        <f t="shared" si="24"/>
        <v>0</v>
      </c>
    </row>
    <row r="107" spans="1:8" ht="15" customHeight="1">
      <c r="A107" s="43">
        <v>1</v>
      </c>
      <c r="B107" s="72" t="s">
        <v>44</v>
      </c>
      <c r="C107" s="37">
        <v>3677994</v>
      </c>
      <c r="D107" s="37">
        <v>3677994</v>
      </c>
      <c r="E107" s="37">
        <v>930000</v>
      </c>
      <c r="F107" s="37">
        <v>930000</v>
      </c>
      <c r="G107" s="4">
        <v>0</v>
      </c>
      <c r="H107" s="4">
        <v>0</v>
      </c>
    </row>
    <row r="108" spans="1:8" ht="15" customHeight="1">
      <c r="A108" s="43"/>
      <c r="B108" s="3" t="s">
        <v>43</v>
      </c>
      <c r="C108" s="38">
        <v>3133311</v>
      </c>
      <c r="D108" s="38">
        <v>3133311</v>
      </c>
      <c r="E108" s="38">
        <v>860000</v>
      </c>
      <c r="F108" s="38">
        <v>860000</v>
      </c>
      <c r="G108" s="38">
        <v>0</v>
      </c>
      <c r="H108" s="38">
        <v>0</v>
      </c>
    </row>
    <row r="109" spans="1:8" ht="15" customHeight="1">
      <c r="A109" s="8" t="s">
        <v>6</v>
      </c>
      <c r="B109" s="9" t="s">
        <v>7</v>
      </c>
      <c r="C109" s="10">
        <f>C111</f>
        <v>0</v>
      </c>
      <c r="D109" s="10">
        <f>D111</f>
        <v>0</v>
      </c>
      <c r="E109" s="10">
        <f>E111</f>
        <v>0</v>
      </c>
      <c r="F109" s="10">
        <f>F111</f>
        <v>0</v>
      </c>
      <c r="G109" s="10">
        <v>0</v>
      </c>
      <c r="H109" s="10">
        <v>0</v>
      </c>
    </row>
    <row r="110" spans="1:8" ht="15" customHeight="1">
      <c r="A110" s="21"/>
      <c r="B110" s="19" t="s">
        <v>5</v>
      </c>
      <c r="C110" s="13">
        <f>C112</f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</row>
    <row r="111" spans="1:8" ht="15" customHeight="1" hidden="1">
      <c r="A111" s="2">
        <v>2</v>
      </c>
      <c r="C111" s="4">
        <v>0</v>
      </c>
      <c r="D111" s="4">
        <v>0</v>
      </c>
      <c r="E111" s="4">
        <v>0</v>
      </c>
      <c r="F111" s="4"/>
      <c r="G111" s="4">
        <v>0</v>
      </c>
      <c r="H111" s="4">
        <v>0</v>
      </c>
    </row>
    <row r="112" spans="1:8" ht="24.75" customHeight="1" hidden="1">
      <c r="A112" s="21"/>
      <c r="B112" s="19"/>
      <c r="C112" s="29">
        <v>0</v>
      </c>
      <c r="D112" s="29">
        <v>0</v>
      </c>
      <c r="E112" s="29">
        <v>0</v>
      </c>
      <c r="F112" s="29"/>
      <c r="G112" s="29">
        <v>0</v>
      </c>
      <c r="H112" s="29">
        <v>0</v>
      </c>
    </row>
    <row r="113" spans="1:8" ht="15" customHeight="1">
      <c r="A113" s="16" t="s">
        <v>4</v>
      </c>
      <c r="B113" s="17" t="s">
        <v>13</v>
      </c>
      <c r="C113" s="14">
        <f aca="true" t="shared" si="25" ref="C113:H114">C115+C117+C119</f>
        <v>328661</v>
      </c>
      <c r="D113" s="14">
        <f t="shared" si="25"/>
        <v>328661</v>
      </c>
      <c r="E113" s="14">
        <f t="shared" si="25"/>
        <v>328661</v>
      </c>
      <c r="F113" s="14">
        <f t="shared" si="25"/>
        <v>328661</v>
      </c>
      <c r="G113" s="14">
        <f t="shared" si="25"/>
        <v>0</v>
      </c>
      <c r="H113" s="14">
        <f t="shared" si="25"/>
        <v>0</v>
      </c>
    </row>
    <row r="114" spans="1:8" ht="15" customHeight="1">
      <c r="A114" s="21"/>
      <c r="B114" s="19" t="s">
        <v>5</v>
      </c>
      <c r="C114" s="13">
        <f t="shared" si="25"/>
        <v>0</v>
      </c>
      <c r="D114" s="13">
        <f t="shared" si="25"/>
        <v>0</v>
      </c>
      <c r="E114" s="13">
        <f t="shared" si="25"/>
        <v>0</v>
      </c>
      <c r="F114" s="13">
        <f t="shared" si="25"/>
        <v>0</v>
      </c>
      <c r="G114" s="13">
        <f t="shared" si="25"/>
        <v>0</v>
      </c>
      <c r="H114" s="13">
        <f t="shared" si="25"/>
        <v>0</v>
      </c>
    </row>
    <row r="115" spans="1:8" ht="15" customHeight="1">
      <c r="A115" s="6">
        <v>3</v>
      </c>
      <c r="B115" s="33" t="s">
        <v>27</v>
      </c>
      <c r="C115" s="4">
        <v>0</v>
      </c>
      <c r="D115" s="4">
        <v>0</v>
      </c>
      <c r="E115" s="4">
        <v>0</v>
      </c>
      <c r="F115" s="4">
        <v>0</v>
      </c>
      <c r="G115" s="27">
        <v>0</v>
      </c>
      <c r="H115" s="27">
        <v>0</v>
      </c>
    </row>
    <row r="116" spans="1:8" ht="15" customHeight="1">
      <c r="A116" s="7"/>
      <c r="B116" s="19"/>
      <c r="C116" s="29">
        <v>0</v>
      </c>
      <c r="D116" s="29">
        <v>0</v>
      </c>
      <c r="E116" s="36">
        <f>F116+G116+H116</f>
        <v>0</v>
      </c>
      <c r="F116" s="24">
        <v>0</v>
      </c>
      <c r="G116" s="24">
        <v>0</v>
      </c>
      <c r="H116" s="24">
        <v>0</v>
      </c>
    </row>
    <row r="117" spans="1:8" ht="15" customHeight="1">
      <c r="A117" s="2">
        <v>4</v>
      </c>
      <c r="B117" s="25" t="s">
        <v>30</v>
      </c>
      <c r="C117" s="37">
        <v>328661</v>
      </c>
      <c r="D117" s="37">
        <v>328661</v>
      </c>
      <c r="E117" s="37">
        <v>328661</v>
      </c>
      <c r="F117" s="37">
        <v>328661</v>
      </c>
      <c r="G117" s="37">
        <v>0</v>
      </c>
      <c r="H117" s="37">
        <v>0</v>
      </c>
    </row>
    <row r="118" spans="1:8" ht="15" customHeight="1">
      <c r="A118" s="21"/>
      <c r="B118" s="24" t="s">
        <v>31</v>
      </c>
      <c r="C118" s="38">
        <v>0</v>
      </c>
      <c r="D118" s="38">
        <v>0</v>
      </c>
      <c r="E118" s="38">
        <f>F118+G118+H118</f>
        <v>0</v>
      </c>
      <c r="F118" s="38">
        <v>0</v>
      </c>
      <c r="G118" s="38">
        <v>0</v>
      </c>
      <c r="H118" s="38">
        <v>0</v>
      </c>
    </row>
    <row r="119" spans="1:8" ht="15" customHeight="1">
      <c r="A119" s="2">
        <v>5</v>
      </c>
      <c r="B119" s="3" t="s">
        <v>28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27">
        <v>0</v>
      </c>
    </row>
    <row r="120" spans="1:8" ht="15" customHeight="1">
      <c r="A120" s="21"/>
      <c r="B120" s="22" t="s">
        <v>29</v>
      </c>
      <c r="C120" s="29">
        <v>0</v>
      </c>
      <c r="D120" s="29">
        <v>0</v>
      </c>
      <c r="E120" s="29">
        <f>F120+G120+H120</f>
        <v>0</v>
      </c>
      <c r="F120" s="29">
        <v>0</v>
      </c>
      <c r="G120" s="29">
        <v>0</v>
      </c>
      <c r="H120" s="24">
        <v>0</v>
      </c>
    </row>
    <row r="121" spans="1:8" ht="15" customHeight="1">
      <c r="A121" s="127" t="s">
        <v>19</v>
      </c>
      <c r="B121" s="128"/>
      <c r="C121" s="10">
        <f aca="true" t="shared" si="26" ref="C121:H122">C123+C129+C143</f>
        <v>20790634</v>
      </c>
      <c r="D121" s="10">
        <f t="shared" si="26"/>
        <v>20790634</v>
      </c>
      <c r="E121" s="10">
        <f t="shared" si="26"/>
        <v>11263677</v>
      </c>
      <c r="F121" s="10">
        <f t="shared" si="26"/>
        <v>11263677</v>
      </c>
      <c r="G121" s="10">
        <f t="shared" si="26"/>
        <v>0</v>
      </c>
      <c r="H121" s="10">
        <f t="shared" si="26"/>
        <v>0</v>
      </c>
    </row>
    <row r="122" spans="1:8" ht="15" customHeight="1">
      <c r="A122" s="129" t="s">
        <v>5</v>
      </c>
      <c r="B122" s="130"/>
      <c r="C122" s="13">
        <f t="shared" si="26"/>
        <v>9942719</v>
      </c>
      <c r="D122" s="13">
        <f t="shared" si="26"/>
        <v>9942719</v>
      </c>
      <c r="E122" s="13">
        <f t="shared" si="26"/>
        <v>3234245</v>
      </c>
      <c r="F122" s="13">
        <f t="shared" si="26"/>
        <v>3234245</v>
      </c>
      <c r="G122" s="13">
        <f t="shared" si="26"/>
        <v>0</v>
      </c>
      <c r="H122" s="13">
        <f t="shared" si="26"/>
        <v>0</v>
      </c>
    </row>
    <row r="123" spans="1:8" ht="15" customHeight="1">
      <c r="A123" s="8" t="s">
        <v>2</v>
      </c>
      <c r="B123" s="9" t="s">
        <v>3</v>
      </c>
      <c r="C123" s="10">
        <f aca="true" t="shared" si="27" ref="C123:H124">C125+C127</f>
        <v>4764035</v>
      </c>
      <c r="D123" s="10">
        <f t="shared" si="27"/>
        <v>4764035</v>
      </c>
      <c r="E123" s="10">
        <f t="shared" si="27"/>
        <v>2230000</v>
      </c>
      <c r="F123" s="10">
        <f t="shared" si="27"/>
        <v>2230000</v>
      </c>
      <c r="G123" s="10">
        <f t="shared" si="27"/>
        <v>0</v>
      </c>
      <c r="H123" s="10">
        <f t="shared" si="27"/>
        <v>0</v>
      </c>
    </row>
    <row r="124" spans="1:8" ht="15" customHeight="1">
      <c r="A124" s="56"/>
      <c r="B124" s="12" t="s">
        <v>5</v>
      </c>
      <c r="C124" s="13">
        <f t="shared" si="27"/>
        <v>2427660</v>
      </c>
      <c r="D124" s="13">
        <f t="shared" si="27"/>
        <v>2427660</v>
      </c>
      <c r="E124" s="13">
        <f t="shared" si="27"/>
        <v>2189000</v>
      </c>
      <c r="F124" s="13">
        <f t="shared" si="27"/>
        <v>2189000</v>
      </c>
      <c r="G124" s="13">
        <f t="shared" si="27"/>
        <v>0</v>
      </c>
      <c r="H124" s="13">
        <f t="shared" si="27"/>
        <v>0</v>
      </c>
    </row>
    <row r="125" spans="1:8" ht="15" customHeight="1">
      <c r="A125" s="31">
        <v>1</v>
      </c>
      <c r="B125" s="135" t="s">
        <v>63</v>
      </c>
      <c r="C125" s="20">
        <v>4607359</v>
      </c>
      <c r="D125" s="20">
        <v>4607359</v>
      </c>
      <c r="E125" s="20">
        <v>2160000</v>
      </c>
      <c r="F125" s="20">
        <v>2160000</v>
      </c>
      <c r="G125" s="39">
        <v>0</v>
      </c>
      <c r="H125" s="4">
        <v>0</v>
      </c>
    </row>
    <row r="126" spans="1:8" ht="15" customHeight="1">
      <c r="A126" s="64"/>
      <c r="B126" s="136"/>
      <c r="C126" s="36">
        <v>2337339</v>
      </c>
      <c r="D126" s="36">
        <v>2337339</v>
      </c>
      <c r="E126" s="36">
        <v>2120000</v>
      </c>
      <c r="F126" s="36">
        <v>2120000</v>
      </c>
      <c r="G126" s="30">
        <v>0</v>
      </c>
      <c r="H126" s="29">
        <v>0</v>
      </c>
    </row>
    <row r="127" spans="1:8" ht="15" customHeight="1">
      <c r="A127" s="6">
        <v>2</v>
      </c>
      <c r="B127" s="139" t="s">
        <v>62</v>
      </c>
      <c r="C127" s="20">
        <v>156676</v>
      </c>
      <c r="D127" s="20">
        <v>156676</v>
      </c>
      <c r="E127" s="20">
        <v>70000</v>
      </c>
      <c r="F127" s="20">
        <v>70000</v>
      </c>
      <c r="G127" s="39">
        <v>0</v>
      </c>
      <c r="H127" s="4">
        <v>0</v>
      </c>
    </row>
    <row r="128" spans="1:8" ht="15" customHeight="1">
      <c r="A128" s="7"/>
      <c r="B128" s="140"/>
      <c r="C128" s="36">
        <v>90321</v>
      </c>
      <c r="D128" s="36">
        <v>90321</v>
      </c>
      <c r="E128" s="36">
        <v>69000</v>
      </c>
      <c r="F128" s="36">
        <v>69000</v>
      </c>
      <c r="G128" s="30">
        <v>0</v>
      </c>
      <c r="H128" s="29">
        <v>0</v>
      </c>
    </row>
    <row r="129" spans="1:8" ht="15" customHeight="1">
      <c r="A129" s="8" t="s">
        <v>6</v>
      </c>
      <c r="B129" s="32" t="s">
        <v>7</v>
      </c>
      <c r="C129" s="10">
        <f aca="true" t="shared" si="28" ref="C129:H130">C131+C133+C135+C137+C139+C141</f>
        <v>11322600</v>
      </c>
      <c r="D129" s="10">
        <f t="shared" si="28"/>
        <v>11322600</v>
      </c>
      <c r="E129" s="10">
        <f t="shared" si="28"/>
        <v>4330278</v>
      </c>
      <c r="F129" s="10">
        <f t="shared" si="28"/>
        <v>4330278</v>
      </c>
      <c r="G129" s="10">
        <f t="shared" si="28"/>
        <v>0</v>
      </c>
      <c r="H129" s="10">
        <f t="shared" si="28"/>
        <v>0</v>
      </c>
    </row>
    <row r="130" spans="1:8" ht="15" customHeight="1">
      <c r="A130" s="7"/>
      <c r="B130" s="12" t="s">
        <v>5</v>
      </c>
      <c r="C130" s="13">
        <f t="shared" si="28"/>
        <v>7515059</v>
      </c>
      <c r="D130" s="13">
        <f t="shared" si="28"/>
        <v>7515059</v>
      </c>
      <c r="E130" s="13">
        <f t="shared" si="28"/>
        <v>1045245</v>
      </c>
      <c r="F130" s="13">
        <f t="shared" si="28"/>
        <v>1045245</v>
      </c>
      <c r="G130" s="13">
        <f t="shared" si="28"/>
        <v>0</v>
      </c>
      <c r="H130" s="13">
        <f t="shared" si="28"/>
        <v>0</v>
      </c>
    </row>
    <row r="131" spans="1:8" ht="15" customHeight="1">
      <c r="A131" s="99">
        <v>3</v>
      </c>
      <c r="B131" s="110" t="s">
        <v>94</v>
      </c>
      <c r="C131" s="100">
        <v>281603</v>
      </c>
      <c r="D131" s="90">
        <v>281603</v>
      </c>
      <c r="E131" s="100">
        <v>281603</v>
      </c>
      <c r="F131" s="90">
        <v>281603</v>
      </c>
      <c r="G131" s="100">
        <v>0</v>
      </c>
      <c r="H131" s="90">
        <v>0</v>
      </c>
    </row>
    <row r="132" spans="1:8" ht="15" customHeight="1">
      <c r="A132" s="108"/>
      <c r="B132" s="111"/>
      <c r="C132" s="101">
        <v>232261</v>
      </c>
      <c r="D132" s="98">
        <v>232261</v>
      </c>
      <c r="E132" s="101">
        <v>232261</v>
      </c>
      <c r="F132" s="98">
        <v>232261</v>
      </c>
      <c r="G132" s="101">
        <v>0</v>
      </c>
      <c r="H132" s="98">
        <v>0</v>
      </c>
    </row>
    <row r="133" spans="1:8" ht="23.25" customHeight="1">
      <c r="A133" s="99">
        <v>4</v>
      </c>
      <c r="B133" s="143" t="s">
        <v>95</v>
      </c>
      <c r="C133" s="90">
        <v>1449986</v>
      </c>
      <c r="D133" s="100">
        <v>1449986</v>
      </c>
      <c r="E133" s="90">
        <v>507417</v>
      </c>
      <c r="F133" s="90">
        <v>507417</v>
      </c>
      <c r="G133" s="100">
        <v>0</v>
      </c>
      <c r="H133" s="90">
        <v>0</v>
      </c>
    </row>
    <row r="134" spans="1:8" ht="18" customHeight="1">
      <c r="A134" s="108"/>
      <c r="B134" s="144"/>
      <c r="C134" s="98">
        <v>1363643</v>
      </c>
      <c r="D134" s="93">
        <v>1363643</v>
      </c>
      <c r="E134" s="98">
        <v>429074</v>
      </c>
      <c r="F134" s="98">
        <v>429074</v>
      </c>
      <c r="G134" s="101">
        <v>0</v>
      </c>
      <c r="H134" s="98">
        <v>0</v>
      </c>
    </row>
    <row r="135" spans="1:8" ht="15" customHeight="1">
      <c r="A135" s="106">
        <v>5</v>
      </c>
      <c r="B135" s="89" t="s">
        <v>96</v>
      </c>
      <c r="C135" s="90">
        <v>323658</v>
      </c>
      <c r="D135" s="90">
        <v>323658</v>
      </c>
      <c r="E135" s="90">
        <v>323658</v>
      </c>
      <c r="F135" s="90">
        <v>323658</v>
      </c>
      <c r="G135" s="100">
        <v>0</v>
      </c>
      <c r="H135" s="90">
        <v>0</v>
      </c>
    </row>
    <row r="136" spans="1:8" ht="15" customHeight="1">
      <c r="A136" s="106"/>
      <c r="B136" s="112"/>
      <c r="C136" s="98">
        <v>282008</v>
      </c>
      <c r="D136" s="98">
        <v>282008</v>
      </c>
      <c r="E136" s="98">
        <v>282008</v>
      </c>
      <c r="F136" s="98">
        <v>282008</v>
      </c>
      <c r="G136" s="101">
        <v>0</v>
      </c>
      <c r="H136" s="98">
        <v>0</v>
      </c>
    </row>
    <row r="137" spans="1:8" ht="15" customHeight="1">
      <c r="A137" s="6">
        <v>6</v>
      </c>
      <c r="B137" s="33" t="s">
        <v>46</v>
      </c>
      <c r="C137" s="20">
        <v>4767575</v>
      </c>
      <c r="D137" s="39">
        <v>4767575</v>
      </c>
      <c r="E137" s="4">
        <v>1000</v>
      </c>
      <c r="F137" s="20">
        <v>1000</v>
      </c>
      <c r="G137" s="20">
        <v>0</v>
      </c>
      <c r="H137" s="20">
        <v>0</v>
      </c>
    </row>
    <row r="138" spans="1:8" ht="15" customHeight="1">
      <c r="A138" s="7"/>
      <c r="B138" s="22"/>
      <c r="C138" s="36">
        <v>4252067</v>
      </c>
      <c r="D138" s="36">
        <v>4252067</v>
      </c>
      <c r="E138" s="29">
        <v>0</v>
      </c>
      <c r="F138" s="36">
        <v>0</v>
      </c>
      <c r="G138" s="36">
        <v>0</v>
      </c>
      <c r="H138" s="36">
        <v>0</v>
      </c>
    </row>
    <row r="139" spans="1:8" ht="15" customHeight="1">
      <c r="A139" s="99">
        <v>7</v>
      </c>
      <c r="B139" s="89" t="s">
        <v>41</v>
      </c>
      <c r="C139" s="86">
        <v>1693178</v>
      </c>
      <c r="D139" s="86">
        <v>1693178</v>
      </c>
      <c r="E139" s="104">
        <v>410000</v>
      </c>
      <c r="F139" s="104">
        <v>410000</v>
      </c>
      <c r="G139" s="105">
        <v>0</v>
      </c>
      <c r="H139" s="104">
        <v>0</v>
      </c>
    </row>
    <row r="140" spans="1:8" ht="15" customHeight="1">
      <c r="A140" s="106"/>
      <c r="B140" s="89"/>
      <c r="C140" s="87">
        <v>1385080</v>
      </c>
      <c r="D140" s="87">
        <v>1385080</v>
      </c>
      <c r="E140" s="103">
        <v>101902</v>
      </c>
      <c r="F140" s="103">
        <v>101902</v>
      </c>
      <c r="G140" s="102">
        <v>0</v>
      </c>
      <c r="H140" s="103">
        <v>0</v>
      </c>
    </row>
    <row r="141" spans="1:8" ht="15" customHeight="1">
      <c r="A141" s="6">
        <v>8</v>
      </c>
      <c r="B141" s="33" t="s">
        <v>91</v>
      </c>
      <c r="C141" s="20">
        <v>2806600</v>
      </c>
      <c r="D141" s="20">
        <v>2806600</v>
      </c>
      <c r="E141" s="20">
        <v>2806600</v>
      </c>
      <c r="F141" s="20">
        <v>2806600</v>
      </c>
      <c r="G141" s="4">
        <v>0</v>
      </c>
      <c r="H141" s="20">
        <v>0</v>
      </c>
    </row>
    <row r="142" spans="1:8" ht="15" customHeight="1">
      <c r="A142" s="7"/>
      <c r="B142" s="22"/>
      <c r="C142" s="36">
        <v>0</v>
      </c>
      <c r="D142" s="36">
        <v>0</v>
      </c>
      <c r="E142" s="36">
        <v>0</v>
      </c>
      <c r="F142" s="36">
        <v>0</v>
      </c>
      <c r="G142" s="29">
        <v>0</v>
      </c>
      <c r="H142" s="36">
        <v>0</v>
      </c>
    </row>
    <row r="143" spans="1:8" ht="15" customHeight="1">
      <c r="A143" s="8" t="s">
        <v>4</v>
      </c>
      <c r="B143" s="58" t="s">
        <v>13</v>
      </c>
      <c r="C143" s="18">
        <f aca="true" t="shared" si="29" ref="C143:H143">C145+C147+C149+C151</f>
        <v>4703999</v>
      </c>
      <c r="D143" s="18">
        <f t="shared" si="29"/>
        <v>4703999</v>
      </c>
      <c r="E143" s="18">
        <f t="shared" si="29"/>
        <v>4703399</v>
      </c>
      <c r="F143" s="18">
        <f t="shared" si="29"/>
        <v>4703399</v>
      </c>
      <c r="G143" s="18">
        <f t="shared" si="29"/>
        <v>0</v>
      </c>
      <c r="H143" s="18">
        <f t="shared" si="29"/>
        <v>0</v>
      </c>
    </row>
    <row r="144" spans="1:8" ht="15" customHeight="1">
      <c r="A144" s="7"/>
      <c r="B144" s="19" t="s">
        <v>5</v>
      </c>
      <c r="C144" s="13">
        <f aca="true" t="shared" si="30" ref="C144:H144">C146+C148+C150+C152</f>
        <v>0</v>
      </c>
      <c r="D144" s="13">
        <f t="shared" si="30"/>
        <v>0</v>
      </c>
      <c r="E144" s="13">
        <f t="shared" si="30"/>
        <v>0</v>
      </c>
      <c r="F144" s="13">
        <f t="shared" si="30"/>
        <v>0</v>
      </c>
      <c r="G144" s="13">
        <f t="shared" si="30"/>
        <v>0</v>
      </c>
      <c r="H144" s="13">
        <f t="shared" si="30"/>
        <v>0</v>
      </c>
    </row>
    <row r="145" spans="1:8" ht="15" customHeight="1">
      <c r="A145" s="99">
        <v>9</v>
      </c>
      <c r="B145" s="110" t="s">
        <v>32</v>
      </c>
      <c r="C145" s="90">
        <v>565909</v>
      </c>
      <c r="D145" s="90">
        <v>565909</v>
      </c>
      <c r="E145" s="90">
        <v>565909</v>
      </c>
      <c r="F145" s="90">
        <v>565909</v>
      </c>
      <c r="G145" s="100">
        <v>0</v>
      </c>
      <c r="H145" s="90">
        <v>0</v>
      </c>
    </row>
    <row r="146" spans="1:8" ht="15" customHeight="1">
      <c r="A146" s="108"/>
      <c r="B146" s="111"/>
      <c r="C146" s="98">
        <v>0</v>
      </c>
      <c r="D146" s="98">
        <v>0</v>
      </c>
      <c r="E146" s="98">
        <v>0</v>
      </c>
      <c r="F146" s="98">
        <v>0</v>
      </c>
      <c r="G146" s="101">
        <v>0</v>
      </c>
      <c r="H146" s="98">
        <v>0</v>
      </c>
    </row>
    <row r="147" spans="1:8" ht="15" customHeight="1">
      <c r="A147" s="99">
        <v>10</v>
      </c>
      <c r="B147" s="110" t="s">
        <v>27</v>
      </c>
      <c r="C147" s="81">
        <v>2277771</v>
      </c>
      <c r="D147" s="81">
        <v>2277771</v>
      </c>
      <c r="E147" s="81">
        <v>2277771</v>
      </c>
      <c r="F147" s="81">
        <v>2277771</v>
      </c>
      <c r="G147" s="81">
        <v>0</v>
      </c>
      <c r="H147" s="104">
        <v>0</v>
      </c>
    </row>
    <row r="148" spans="1:8" ht="15" customHeight="1">
      <c r="A148" s="108"/>
      <c r="B148" s="92"/>
      <c r="C148" s="93">
        <v>0</v>
      </c>
      <c r="D148" s="93">
        <v>0</v>
      </c>
      <c r="E148" s="93">
        <f>F148+G148+H148</f>
        <v>0</v>
      </c>
      <c r="F148" s="93">
        <v>0</v>
      </c>
      <c r="G148" s="93">
        <v>0</v>
      </c>
      <c r="H148" s="94">
        <v>0</v>
      </c>
    </row>
    <row r="149" spans="1:8" ht="15" customHeight="1">
      <c r="A149" s="99">
        <v>11</v>
      </c>
      <c r="B149" s="95" t="s">
        <v>30</v>
      </c>
      <c r="C149" s="107">
        <v>1835319</v>
      </c>
      <c r="D149" s="107">
        <v>1835319</v>
      </c>
      <c r="E149" s="107">
        <v>1835319</v>
      </c>
      <c r="F149" s="107">
        <v>1835319</v>
      </c>
      <c r="G149" s="90">
        <v>0</v>
      </c>
      <c r="H149" s="97">
        <v>0</v>
      </c>
    </row>
    <row r="150" spans="1:8" ht="15" customHeight="1">
      <c r="A150" s="108"/>
      <c r="B150" s="94" t="s">
        <v>31</v>
      </c>
      <c r="C150" s="109">
        <v>0</v>
      </c>
      <c r="D150" s="109">
        <v>0</v>
      </c>
      <c r="E150" s="109">
        <v>0</v>
      </c>
      <c r="F150" s="109">
        <v>0</v>
      </c>
      <c r="G150" s="98">
        <v>0</v>
      </c>
      <c r="H150" s="94">
        <v>0</v>
      </c>
    </row>
    <row r="151" spans="1:8" ht="15" customHeight="1">
      <c r="A151" s="6">
        <v>12</v>
      </c>
      <c r="B151" s="3" t="s">
        <v>28</v>
      </c>
      <c r="C151" s="4">
        <v>25000</v>
      </c>
      <c r="D151" s="4">
        <v>25000</v>
      </c>
      <c r="E151" s="4">
        <v>24400</v>
      </c>
      <c r="F151" s="4">
        <v>24400</v>
      </c>
      <c r="G151" s="4">
        <v>0</v>
      </c>
      <c r="H151" s="4">
        <v>0</v>
      </c>
    </row>
    <row r="152" spans="1:8" ht="15" customHeight="1">
      <c r="A152" s="7"/>
      <c r="B152" s="22" t="s">
        <v>29</v>
      </c>
      <c r="C152" s="29">
        <v>0</v>
      </c>
      <c r="D152" s="29">
        <v>0</v>
      </c>
      <c r="E152" s="29">
        <f>F152+G152+H152</f>
        <v>0</v>
      </c>
      <c r="F152" s="29">
        <v>0</v>
      </c>
      <c r="G152" s="29">
        <v>0</v>
      </c>
      <c r="H152" s="29">
        <v>0</v>
      </c>
    </row>
    <row r="153" spans="1:8" ht="15" customHeight="1">
      <c r="A153" s="127" t="s">
        <v>93</v>
      </c>
      <c r="B153" s="128"/>
      <c r="C153" s="10">
        <f aca="true" t="shared" si="31" ref="C153:H156">C155</f>
        <v>140000</v>
      </c>
      <c r="D153" s="10">
        <f t="shared" si="31"/>
        <v>140000</v>
      </c>
      <c r="E153" s="10">
        <f t="shared" si="31"/>
        <v>140000</v>
      </c>
      <c r="F153" s="10">
        <f t="shared" si="31"/>
        <v>140000</v>
      </c>
      <c r="G153" s="10">
        <f t="shared" si="31"/>
        <v>0</v>
      </c>
      <c r="H153" s="10">
        <f t="shared" si="31"/>
        <v>0</v>
      </c>
    </row>
    <row r="154" spans="1:8" ht="15" customHeight="1">
      <c r="A154" s="129" t="s">
        <v>5</v>
      </c>
      <c r="B154" s="130"/>
      <c r="C154" s="13">
        <f t="shared" si="31"/>
        <v>0</v>
      </c>
      <c r="D154" s="13">
        <f t="shared" si="31"/>
        <v>0</v>
      </c>
      <c r="E154" s="13">
        <f t="shared" si="31"/>
        <v>0</v>
      </c>
      <c r="F154" s="13">
        <f t="shared" si="31"/>
        <v>0</v>
      </c>
      <c r="G154" s="13">
        <f t="shared" si="31"/>
        <v>0</v>
      </c>
      <c r="H154" s="13">
        <f t="shared" si="31"/>
        <v>0</v>
      </c>
    </row>
    <row r="155" spans="1:8" ht="15" customHeight="1">
      <c r="A155" s="137" t="s">
        <v>4</v>
      </c>
      <c r="B155" s="58" t="s">
        <v>13</v>
      </c>
      <c r="C155" s="4">
        <f t="shared" si="31"/>
        <v>140000</v>
      </c>
      <c r="D155" s="4">
        <f t="shared" si="31"/>
        <v>140000</v>
      </c>
      <c r="E155" s="4">
        <f t="shared" si="31"/>
        <v>140000</v>
      </c>
      <c r="F155" s="4">
        <f t="shared" si="31"/>
        <v>140000</v>
      </c>
      <c r="G155" s="4">
        <f t="shared" si="31"/>
        <v>0</v>
      </c>
      <c r="H155" s="4">
        <f t="shared" si="31"/>
        <v>0</v>
      </c>
    </row>
    <row r="156" spans="1:8" ht="15" customHeight="1">
      <c r="A156" s="138"/>
      <c r="B156" s="19" t="s">
        <v>5</v>
      </c>
      <c r="C156" s="29">
        <f t="shared" si="31"/>
        <v>0</v>
      </c>
      <c r="D156" s="29">
        <f t="shared" si="31"/>
        <v>0</v>
      </c>
      <c r="E156" s="29">
        <f t="shared" si="31"/>
        <v>0</v>
      </c>
      <c r="F156" s="29">
        <f t="shared" si="31"/>
        <v>0</v>
      </c>
      <c r="G156" s="29">
        <f t="shared" si="31"/>
        <v>0</v>
      </c>
      <c r="H156" s="29">
        <f t="shared" si="31"/>
        <v>0</v>
      </c>
    </row>
    <row r="157" spans="1:8" ht="15" customHeight="1">
      <c r="A157" s="6">
        <v>1</v>
      </c>
      <c r="B157" s="25" t="s">
        <v>30</v>
      </c>
      <c r="C157" s="4">
        <v>140000</v>
      </c>
      <c r="D157" s="4">
        <v>140000</v>
      </c>
      <c r="E157" s="4">
        <v>140000</v>
      </c>
      <c r="F157" s="4">
        <v>140000</v>
      </c>
      <c r="G157" s="4">
        <v>0</v>
      </c>
      <c r="H157" s="4">
        <v>0</v>
      </c>
    </row>
    <row r="158" spans="1:8" ht="15" customHeight="1">
      <c r="A158" s="7"/>
      <c r="B158" s="24" t="s">
        <v>31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</row>
    <row r="159" spans="1:8" s="49" customFormat="1" ht="15" customHeight="1">
      <c r="A159" s="127" t="s">
        <v>16</v>
      </c>
      <c r="B159" s="128"/>
      <c r="C159" s="14">
        <f aca="true" t="shared" si="32" ref="C159:H160">C161+C197+C245</f>
        <v>218193048</v>
      </c>
      <c r="D159" s="14">
        <f t="shared" si="32"/>
        <v>218193048</v>
      </c>
      <c r="E159" s="14">
        <f t="shared" si="32"/>
        <v>23917862</v>
      </c>
      <c r="F159" s="14">
        <f t="shared" si="32"/>
        <v>23917862</v>
      </c>
      <c r="G159" s="14">
        <f t="shared" si="32"/>
        <v>0</v>
      </c>
      <c r="H159" s="14">
        <f t="shared" si="32"/>
        <v>0</v>
      </c>
    </row>
    <row r="160" spans="1:8" s="1" customFormat="1" ht="15" customHeight="1">
      <c r="A160" s="129" t="s">
        <v>5</v>
      </c>
      <c r="B160" s="130"/>
      <c r="C160" s="13">
        <f t="shared" si="32"/>
        <v>185592829</v>
      </c>
      <c r="D160" s="13">
        <f t="shared" si="32"/>
        <v>185592829</v>
      </c>
      <c r="E160" s="13">
        <f t="shared" si="32"/>
        <v>17803700</v>
      </c>
      <c r="F160" s="13">
        <f t="shared" si="32"/>
        <v>17803700</v>
      </c>
      <c r="G160" s="13">
        <f t="shared" si="32"/>
        <v>0</v>
      </c>
      <c r="H160" s="13">
        <f t="shared" si="32"/>
        <v>0</v>
      </c>
    </row>
    <row r="161" spans="1:8" s="1" customFormat="1" ht="15" customHeight="1">
      <c r="A161" s="8" t="s">
        <v>2</v>
      </c>
      <c r="B161" s="9" t="s">
        <v>3</v>
      </c>
      <c r="C161" s="10">
        <f aca="true" t="shared" si="33" ref="C161:H162">C163+C165+C167+C169+C171+C173+C175+C177+C179+C181+C183+C185+C187+C189+C191+C193+C195</f>
        <v>48573435</v>
      </c>
      <c r="D161" s="10">
        <f t="shared" si="33"/>
        <v>48573435</v>
      </c>
      <c r="E161" s="10">
        <f t="shared" si="33"/>
        <v>15638600</v>
      </c>
      <c r="F161" s="10">
        <f t="shared" si="33"/>
        <v>15638600</v>
      </c>
      <c r="G161" s="10">
        <f t="shared" si="33"/>
        <v>0</v>
      </c>
      <c r="H161" s="10">
        <f t="shared" si="33"/>
        <v>0</v>
      </c>
    </row>
    <row r="162" spans="1:8" s="1" customFormat="1" ht="15" customHeight="1">
      <c r="A162" s="62"/>
      <c r="B162" s="12" t="s">
        <v>5</v>
      </c>
      <c r="C162" s="13">
        <f t="shared" si="33"/>
        <v>41916205</v>
      </c>
      <c r="D162" s="13">
        <f t="shared" si="33"/>
        <v>41916205</v>
      </c>
      <c r="E162" s="13">
        <f t="shared" si="33"/>
        <v>15413700</v>
      </c>
      <c r="F162" s="13">
        <f t="shared" si="33"/>
        <v>15413700</v>
      </c>
      <c r="G162" s="13">
        <f t="shared" si="33"/>
        <v>0</v>
      </c>
      <c r="H162" s="13">
        <f t="shared" si="33"/>
        <v>0</v>
      </c>
    </row>
    <row r="163" spans="1:8" s="1" customFormat="1" ht="15" customHeight="1">
      <c r="A163" s="67">
        <v>1</v>
      </c>
      <c r="B163" s="25" t="s">
        <v>36</v>
      </c>
      <c r="C163" s="4">
        <v>1815422</v>
      </c>
      <c r="D163" s="4">
        <v>1815422</v>
      </c>
      <c r="E163" s="4">
        <v>1500000</v>
      </c>
      <c r="F163" s="4">
        <v>1500000</v>
      </c>
      <c r="G163" s="39">
        <v>0</v>
      </c>
      <c r="H163" s="4">
        <v>0</v>
      </c>
    </row>
    <row r="164" spans="1:8" s="1" customFormat="1" ht="15" customHeight="1">
      <c r="A164" s="68"/>
      <c r="B164" s="24"/>
      <c r="C164" s="29">
        <v>1815422</v>
      </c>
      <c r="D164" s="29">
        <v>1815422</v>
      </c>
      <c r="E164" s="29">
        <v>1480000</v>
      </c>
      <c r="F164" s="29">
        <v>1480000</v>
      </c>
      <c r="G164" s="30">
        <v>0</v>
      </c>
      <c r="H164" s="29">
        <v>0</v>
      </c>
    </row>
    <row r="165" spans="1:8" s="1" customFormat="1" ht="15" customHeight="1">
      <c r="A165" s="67">
        <v>2</v>
      </c>
      <c r="B165" s="25" t="s">
        <v>45</v>
      </c>
      <c r="C165" s="37">
        <v>6717641</v>
      </c>
      <c r="D165" s="37">
        <v>6717641</v>
      </c>
      <c r="E165" s="4">
        <v>2625000</v>
      </c>
      <c r="F165" s="4">
        <v>2625000</v>
      </c>
      <c r="G165" s="39">
        <v>0</v>
      </c>
      <c r="H165" s="4">
        <v>0</v>
      </c>
    </row>
    <row r="166" spans="1:8" s="1" customFormat="1" ht="15" customHeight="1">
      <c r="A166" s="68"/>
      <c r="B166" s="24"/>
      <c r="C166" s="38">
        <v>5788624</v>
      </c>
      <c r="D166" s="38">
        <v>5788624</v>
      </c>
      <c r="E166" s="29">
        <v>2600000</v>
      </c>
      <c r="F166" s="29">
        <v>2600000</v>
      </c>
      <c r="G166" s="30">
        <v>0</v>
      </c>
      <c r="H166" s="29">
        <v>0</v>
      </c>
    </row>
    <row r="167" spans="1:8" s="1" customFormat="1" ht="15" customHeight="1">
      <c r="A167" s="67">
        <v>3</v>
      </c>
      <c r="B167" s="25" t="s">
        <v>37</v>
      </c>
      <c r="C167" s="4">
        <v>25981420</v>
      </c>
      <c r="D167" s="4">
        <v>25981420</v>
      </c>
      <c r="E167" s="4">
        <v>4340000</v>
      </c>
      <c r="F167" s="4">
        <v>4340000</v>
      </c>
      <c r="G167" s="39">
        <v>0</v>
      </c>
      <c r="H167" s="4">
        <v>0</v>
      </c>
    </row>
    <row r="168" spans="1:8" s="1" customFormat="1" ht="15" customHeight="1">
      <c r="A168" s="75"/>
      <c r="B168" s="69"/>
      <c r="C168" s="38">
        <v>22250892</v>
      </c>
      <c r="D168" s="38">
        <v>22250892</v>
      </c>
      <c r="E168" s="38">
        <v>4294000</v>
      </c>
      <c r="F168" s="38">
        <v>4294000</v>
      </c>
      <c r="G168" s="51">
        <v>0</v>
      </c>
      <c r="H168" s="38">
        <v>0</v>
      </c>
    </row>
    <row r="169" spans="1:8" s="1" customFormat="1" ht="15" customHeight="1">
      <c r="A169" s="6">
        <v>4</v>
      </c>
      <c r="B169" s="133" t="s">
        <v>47</v>
      </c>
      <c r="C169" s="20">
        <v>544280</v>
      </c>
      <c r="D169" s="20">
        <v>544280</v>
      </c>
      <c r="E169" s="20">
        <v>255000</v>
      </c>
      <c r="F169" s="20">
        <v>255000</v>
      </c>
      <c r="G169" s="20">
        <v>0</v>
      </c>
      <c r="H169" s="20">
        <v>0</v>
      </c>
    </row>
    <row r="170" spans="1:8" s="1" customFormat="1" ht="15" customHeight="1">
      <c r="A170" s="7"/>
      <c r="B170" s="134"/>
      <c r="C170" s="36">
        <v>505954</v>
      </c>
      <c r="D170" s="36">
        <v>505954</v>
      </c>
      <c r="E170" s="36">
        <v>252500</v>
      </c>
      <c r="F170" s="36">
        <v>252500</v>
      </c>
      <c r="G170" s="36">
        <v>0</v>
      </c>
      <c r="H170" s="36">
        <v>0</v>
      </c>
    </row>
    <row r="171" spans="1:8" s="1" customFormat="1" ht="15" customHeight="1">
      <c r="A171" s="6">
        <v>5</v>
      </c>
      <c r="B171" s="133" t="s">
        <v>48</v>
      </c>
      <c r="C171" s="20">
        <v>403700</v>
      </c>
      <c r="D171" s="20">
        <v>403700</v>
      </c>
      <c r="E171" s="20">
        <v>315000</v>
      </c>
      <c r="F171" s="20">
        <v>315000</v>
      </c>
      <c r="G171" s="20">
        <v>0</v>
      </c>
      <c r="H171" s="20">
        <v>0</v>
      </c>
    </row>
    <row r="172" spans="1:8" s="1" customFormat="1" ht="15" customHeight="1">
      <c r="A172" s="7"/>
      <c r="B172" s="134"/>
      <c r="C172" s="36">
        <v>375273</v>
      </c>
      <c r="D172" s="36">
        <v>375273</v>
      </c>
      <c r="E172" s="36">
        <v>305000</v>
      </c>
      <c r="F172" s="36">
        <v>305000</v>
      </c>
      <c r="G172" s="36">
        <v>0</v>
      </c>
      <c r="H172" s="36">
        <v>0</v>
      </c>
    </row>
    <row r="173" spans="1:8" s="1" customFormat="1" ht="15" customHeight="1">
      <c r="A173" s="67">
        <v>6</v>
      </c>
      <c r="B173" s="133" t="s">
        <v>49</v>
      </c>
      <c r="C173" s="20">
        <v>601449</v>
      </c>
      <c r="D173" s="20">
        <v>601449</v>
      </c>
      <c r="E173" s="20">
        <v>9000</v>
      </c>
      <c r="F173" s="20">
        <v>9000</v>
      </c>
      <c r="G173" s="20">
        <v>0</v>
      </c>
      <c r="H173" s="20">
        <v>0</v>
      </c>
    </row>
    <row r="174" spans="1:8" s="1" customFormat="1" ht="15" customHeight="1">
      <c r="A174" s="68"/>
      <c r="B174" s="134"/>
      <c r="C174" s="36">
        <v>559098</v>
      </c>
      <c r="D174" s="36">
        <v>559098</v>
      </c>
      <c r="E174" s="36">
        <v>8000</v>
      </c>
      <c r="F174" s="36">
        <v>8000</v>
      </c>
      <c r="G174" s="36">
        <v>0</v>
      </c>
      <c r="H174" s="36">
        <v>0</v>
      </c>
    </row>
    <row r="175" spans="1:8" s="1" customFormat="1" ht="15" customHeight="1">
      <c r="A175" s="67">
        <v>7</v>
      </c>
      <c r="B175" s="133" t="s">
        <v>88</v>
      </c>
      <c r="C175" s="20">
        <v>495687</v>
      </c>
      <c r="D175" s="20">
        <v>495687</v>
      </c>
      <c r="E175" s="20">
        <v>360000</v>
      </c>
      <c r="F175" s="20">
        <v>360000</v>
      </c>
      <c r="G175" s="20">
        <v>0</v>
      </c>
      <c r="H175" s="20">
        <v>0</v>
      </c>
    </row>
    <row r="176" spans="1:8" s="1" customFormat="1" ht="15" customHeight="1">
      <c r="A176" s="68"/>
      <c r="B176" s="134"/>
      <c r="C176" s="36">
        <v>458545</v>
      </c>
      <c r="D176" s="36">
        <v>458545</v>
      </c>
      <c r="E176" s="36">
        <v>352000</v>
      </c>
      <c r="F176" s="36">
        <v>352000</v>
      </c>
      <c r="G176" s="36">
        <v>0</v>
      </c>
      <c r="H176" s="36">
        <v>0</v>
      </c>
    </row>
    <row r="177" spans="1:8" s="1" customFormat="1" ht="15" customHeight="1">
      <c r="A177" s="6">
        <v>8</v>
      </c>
      <c r="B177" s="133" t="s">
        <v>50</v>
      </c>
      <c r="C177" s="20">
        <v>303190</v>
      </c>
      <c r="D177" s="20">
        <v>303190</v>
      </c>
      <c r="E177" s="20">
        <v>220000</v>
      </c>
      <c r="F177" s="20">
        <v>220000</v>
      </c>
      <c r="G177" s="20">
        <v>0</v>
      </c>
      <c r="H177" s="20">
        <v>0</v>
      </c>
    </row>
    <row r="178" spans="1:8" s="1" customFormat="1" ht="15" customHeight="1">
      <c r="A178" s="7"/>
      <c r="B178" s="134"/>
      <c r="C178" s="36">
        <v>280472</v>
      </c>
      <c r="D178" s="36">
        <v>280472</v>
      </c>
      <c r="E178" s="36">
        <v>210000</v>
      </c>
      <c r="F178" s="36">
        <v>210000</v>
      </c>
      <c r="G178" s="36">
        <v>0</v>
      </c>
      <c r="H178" s="36">
        <v>0</v>
      </c>
    </row>
    <row r="179" spans="1:8" s="1" customFormat="1" ht="15" customHeight="1">
      <c r="A179" s="41">
        <v>9</v>
      </c>
      <c r="B179" s="133" t="s">
        <v>51</v>
      </c>
      <c r="C179" s="20">
        <v>446197</v>
      </c>
      <c r="D179" s="20">
        <v>446197</v>
      </c>
      <c r="E179" s="20">
        <v>305000</v>
      </c>
      <c r="F179" s="20">
        <v>305000</v>
      </c>
      <c r="G179" s="20">
        <v>0</v>
      </c>
      <c r="H179" s="20">
        <v>0</v>
      </c>
    </row>
    <row r="180" spans="1:8" s="1" customFormat="1" ht="15" customHeight="1">
      <c r="A180" s="68"/>
      <c r="B180" s="134"/>
      <c r="C180" s="36">
        <v>414778</v>
      </c>
      <c r="D180" s="36">
        <v>414778</v>
      </c>
      <c r="E180" s="36">
        <v>293000</v>
      </c>
      <c r="F180" s="36">
        <v>293000</v>
      </c>
      <c r="G180" s="36">
        <v>0</v>
      </c>
      <c r="H180" s="36">
        <v>0</v>
      </c>
    </row>
    <row r="181" spans="1:8" s="1" customFormat="1" ht="15" customHeight="1">
      <c r="A181" s="41">
        <v>10</v>
      </c>
      <c r="B181" s="133" t="s">
        <v>52</v>
      </c>
      <c r="C181" s="20">
        <v>550733</v>
      </c>
      <c r="D181" s="20">
        <v>550733</v>
      </c>
      <c r="E181" s="20">
        <v>145000</v>
      </c>
      <c r="F181" s="20">
        <v>145000</v>
      </c>
      <c r="G181" s="20">
        <v>0</v>
      </c>
      <c r="H181" s="20">
        <v>0</v>
      </c>
    </row>
    <row r="182" spans="1:8" s="1" customFormat="1" ht="15" customHeight="1">
      <c r="A182" s="68"/>
      <c r="B182" s="134"/>
      <c r="C182" s="36">
        <v>511952</v>
      </c>
      <c r="D182" s="36">
        <v>511952</v>
      </c>
      <c r="E182" s="36">
        <v>142000</v>
      </c>
      <c r="F182" s="36">
        <v>142000</v>
      </c>
      <c r="G182" s="36">
        <v>0</v>
      </c>
      <c r="H182" s="36">
        <v>0</v>
      </c>
    </row>
    <row r="183" spans="1:8" s="1" customFormat="1" ht="15" customHeight="1">
      <c r="A183" s="67">
        <v>11</v>
      </c>
      <c r="B183" s="133" t="s">
        <v>53</v>
      </c>
      <c r="C183" s="20">
        <v>350423</v>
      </c>
      <c r="D183" s="20">
        <v>350423</v>
      </c>
      <c r="E183" s="20">
        <v>5600</v>
      </c>
      <c r="F183" s="20">
        <v>5600</v>
      </c>
      <c r="G183" s="20">
        <v>0</v>
      </c>
      <c r="H183" s="20">
        <v>0</v>
      </c>
    </row>
    <row r="184" spans="1:8" s="1" customFormat="1" ht="15" customHeight="1">
      <c r="A184" s="68"/>
      <c r="B184" s="134"/>
      <c r="C184" s="36">
        <v>325747</v>
      </c>
      <c r="D184" s="36">
        <v>325747</v>
      </c>
      <c r="E184" s="36">
        <v>5200</v>
      </c>
      <c r="F184" s="36">
        <v>5200</v>
      </c>
      <c r="G184" s="36">
        <v>0</v>
      </c>
      <c r="H184" s="36">
        <v>0</v>
      </c>
    </row>
    <row r="185" spans="1:8" s="1" customFormat="1" ht="15" customHeight="1">
      <c r="A185" s="67">
        <v>12</v>
      </c>
      <c r="B185" s="73" t="s">
        <v>56</v>
      </c>
      <c r="C185" s="20">
        <v>1033514</v>
      </c>
      <c r="D185" s="20">
        <v>1033514</v>
      </c>
      <c r="E185" s="20">
        <v>445000</v>
      </c>
      <c r="F185" s="20">
        <v>445000</v>
      </c>
      <c r="G185" s="20">
        <v>0</v>
      </c>
      <c r="H185" s="20">
        <v>0</v>
      </c>
    </row>
    <row r="186" spans="1:8" s="1" customFormat="1" ht="15" customHeight="1">
      <c r="A186" s="68"/>
      <c r="B186" s="74"/>
      <c r="C186" s="36">
        <v>822700</v>
      </c>
      <c r="D186" s="36">
        <v>822700</v>
      </c>
      <c r="E186" s="36">
        <v>437000</v>
      </c>
      <c r="F186" s="36">
        <v>437000</v>
      </c>
      <c r="G186" s="36">
        <v>0</v>
      </c>
      <c r="H186" s="36">
        <v>0</v>
      </c>
    </row>
    <row r="187" spans="1:8" s="1" customFormat="1" ht="15" customHeight="1">
      <c r="A187" s="84">
        <v>13</v>
      </c>
      <c r="B187" s="85" t="s">
        <v>57</v>
      </c>
      <c r="C187" s="86">
        <v>3700042</v>
      </c>
      <c r="D187" s="86">
        <v>3700042</v>
      </c>
      <c r="E187" s="86">
        <v>1854000</v>
      </c>
      <c r="F187" s="86">
        <v>1854000</v>
      </c>
      <c r="G187" s="81">
        <v>0</v>
      </c>
      <c r="H187" s="81">
        <v>0</v>
      </c>
    </row>
    <row r="188" spans="1:8" s="1" customFormat="1" ht="15" customHeight="1">
      <c r="A188" s="82"/>
      <c r="B188" s="85"/>
      <c r="C188" s="87">
        <v>3062775</v>
      </c>
      <c r="D188" s="87">
        <v>3062775</v>
      </c>
      <c r="E188" s="87">
        <v>1836000</v>
      </c>
      <c r="F188" s="87">
        <v>1836000</v>
      </c>
      <c r="G188" s="83">
        <v>0</v>
      </c>
      <c r="H188" s="83">
        <v>0</v>
      </c>
    </row>
    <row r="189" spans="1:8" s="1" customFormat="1" ht="15" customHeight="1">
      <c r="A189" s="41">
        <v>14</v>
      </c>
      <c r="B189" s="73" t="s">
        <v>58</v>
      </c>
      <c r="C189" s="20">
        <v>934957</v>
      </c>
      <c r="D189" s="20">
        <v>934957</v>
      </c>
      <c r="E189" s="20">
        <v>465000</v>
      </c>
      <c r="F189" s="20">
        <v>465000</v>
      </c>
      <c r="G189" s="20">
        <v>0</v>
      </c>
      <c r="H189" s="20">
        <v>0</v>
      </c>
    </row>
    <row r="190" spans="1:8" s="1" customFormat="1" ht="15" customHeight="1">
      <c r="A190" s="41"/>
      <c r="B190" s="74"/>
      <c r="C190" s="36">
        <v>742291</v>
      </c>
      <c r="D190" s="36">
        <v>742291</v>
      </c>
      <c r="E190" s="36">
        <v>458000</v>
      </c>
      <c r="F190" s="36">
        <v>458000</v>
      </c>
      <c r="G190" s="36">
        <v>0</v>
      </c>
      <c r="H190" s="36">
        <v>0</v>
      </c>
    </row>
    <row r="191" spans="1:8" s="1" customFormat="1" ht="15" customHeight="1">
      <c r="A191" s="80">
        <v>15</v>
      </c>
      <c r="B191" s="145" t="s">
        <v>59</v>
      </c>
      <c r="C191" s="81">
        <v>1809646</v>
      </c>
      <c r="D191" s="81">
        <v>1809646</v>
      </c>
      <c r="E191" s="81">
        <v>1085000</v>
      </c>
      <c r="F191" s="81">
        <v>1085000</v>
      </c>
      <c r="G191" s="81">
        <v>0</v>
      </c>
      <c r="H191" s="81">
        <v>0</v>
      </c>
    </row>
    <row r="192" spans="1:8" s="1" customFormat="1" ht="15" customHeight="1">
      <c r="A192" s="82"/>
      <c r="B192" s="146"/>
      <c r="C192" s="83">
        <v>1520446</v>
      </c>
      <c r="D192" s="83">
        <v>1520446</v>
      </c>
      <c r="E192" s="83">
        <v>1060000</v>
      </c>
      <c r="F192" s="83">
        <v>1060000</v>
      </c>
      <c r="G192" s="83">
        <v>0</v>
      </c>
      <c r="H192" s="83">
        <v>0</v>
      </c>
    </row>
    <row r="193" spans="1:8" s="1" customFormat="1" ht="15" customHeight="1">
      <c r="A193" s="41">
        <v>16</v>
      </c>
      <c r="B193" s="133" t="s">
        <v>60</v>
      </c>
      <c r="C193" s="20">
        <v>1329942</v>
      </c>
      <c r="D193" s="20">
        <v>1329942</v>
      </c>
      <c r="E193" s="20">
        <v>760000</v>
      </c>
      <c r="F193" s="20">
        <v>760000</v>
      </c>
      <c r="G193" s="20">
        <v>0</v>
      </c>
      <c r="H193" s="20">
        <v>0</v>
      </c>
    </row>
    <row r="194" spans="1:8" s="1" customFormat="1" ht="15" customHeight="1">
      <c r="A194" s="41"/>
      <c r="B194" s="134"/>
      <c r="C194" s="36">
        <v>1146994</v>
      </c>
      <c r="D194" s="36">
        <v>1146994</v>
      </c>
      <c r="E194" s="36">
        <v>743000</v>
      </c>
      <c r="F194" s="36">
        <v>743000</v>
      </c>
      <c r="G194" s="36">
        <v>0</v>
      </c>
      <c r="H194" s="36">
        <v>0</v>
      </c>
    </row>
    <row r="195" spans="1:8" s="1" customFormat="1" ht="15" customHeight="1">
      <c r="A195" s="67">
        <v>17</v>
      </c>
      <c r="B195" s="133" t="s">
        <v>61</v>
      </c>
      <c r="C195" s="20">
        <v>1555192</v>
      </c>
      <c r="D195" s="20">
        <v>1555192</v>
      </c>
      <c r="E195" s="20">
        <v>950000</v>
      </c>
      <c r="F195" s="20">
        <v>950000</v>
      </c>
      <c r="G195" s="20">
        <v>0</v>
      </c>
      <c r="H195" s="20">
        <v>0</v>
      </c>
    </row>
    <row r="196" spans="1:8" s="1" customFormat="1" ht="15" customHeight="1">
      <c r="A196" s="68"/>
      <c r="B196" s="134"/>
      <c r="C196" s="36">
        <v>1334242</v>
      </c>
      <c r="D196" s="36">
        <v>1334242</v>
      </c>
      <c r="E196" s="36">
        <v>938000</v>
      </c>
      <c r="F196" s="36">
        <v>938000</v>
      </c>
      <c r="G196" s="36">
        <v>0</v>
      </c>
      <c r="H196" s="36">
        <v>0</v>
      </c>
    </row>
    <row r="197" spans="1:8" ht="15" customHeight="1">
      <c r="A197" s="40" t="s">
        <v>6</v>
      </c>
      <c r="B197" s="32" t="s">
        <v>7</v>
      </c>
      <c r="C197" s="14">
        <f aca="true" t="shared" si="34" ref="C197:H198">C199+C201+C203+C205+C207+C209+C211+C213+C215+C217+C219+C221+C223+C225+C227+C229+C231+C233+C235+C237+C239+C241+C243</f>
        <v>143889351</v>
      </c>
      <c r="D197" s="14">
        <f t="shared" si="34"/>
        <v>143889351</v>
      </c>
      <c r="E197" s="14">
        <f t="shared" si="34"/>
        <v>1022000</v>
      </c>
      <c r="F197" s="14">
        <f t="shared" si="34"/>
        <v>1022000</v>
      </c>
      <c r="G197" s="14">
        <f t="shared" si="34"/>
        <v>0</v>
      </c>
      <c r="H197" s="14">
        <f t="shared" si="34"/>
        <v>0</v>
      </c>
    </row>
    <row r="198" spans="1:8" ht="15" customHeight="1">
      <c r="A198" s="41"/>
      <c r="B198" s="12" t="s">
        <v>5</v>
      </c>
      <c r="C198" s="13">
        <f t="shared" si="34"/>
        <v>125492624</v>
      </c>
      <c r="D198" s="13">
        <f t="shared" si="34"/>
        <v>125492624</v>
      </c>
      <c r="E198" s="13">
        <f t="shared" si="34"/>
        <v>950000</v>
      </c>
      <c r="F198" s="13">
        <f t="shared" si="34"/>
        <v>950000</v>
      </c>
      <c r="G198" s="13">
        <f t="shared" si="34"/>
        <v>0</v>
      </c>
      <c r="H198" s="13">
        <f t="shared" si="34"/>
        <v>0</v>
      </c>
    </row>
    <row r="199" spans="1:8" s="1" customFormat="1" ht="15" customHeight="1">
      <c r="A199" s="99">
        <v>18</v>
      </c>
      <c r="B199" s="95" t="s">
        <v>42</v>
      </c>
      <c r="C199" s="90">
        <v>128404545</v>
      </c>
      <c r="D199" s="90">
        <v>128404545</v>
      </c>
      <c r="E199" s="90">
        <v>1000000</v>
      </c>
      <c r="F199" s="81">
        <v>1000000</v>
      </c>
      <c r="G199" s="81">
        <v>0</v>
      </c>
      <c r="H199" s="81">
        <v>0</v>
      </c>
    </row>
    <row r="200" spans="1:8" s="1" customFormat="1" ht="15" customHeight="1">
      <c r="A200" s="113"/>
      <c r="B200" s="94"/>
      <c r="C200" s="98">
        <v>110953574</v>
      </c>
      <c r="D200" s="98">
        <v>110953574</v>
      </c>
      <c r="E200" s="98">
        <v>950000</v>
      </c>
      <c r="F200" s="83">
        <v>950000</v>
      </c>
      <c r="G200" s="83">
        <v>0</v>
      </c>
      <c r="H200" s="83">
        <v>0</v>
      </c>
    </row>
    <row r="201" spans="1:8" s="1" customFormat="1" ht="15" customHeight="1">
      <c r="A201" s="6">
        <v>19</v>
      </c>
      <c r="B201" s="133" t="s">
        <v>65</v>
      </c>
      <c r="C201" s="20">
        <v>601449</v>
      </c>
      <c r="D201" s="20">
        <v>601449</v>
      </c>
      <c r="E201" s="20">
        <v>1000</v>
      </c>
      <c r="F201" s="20">
        <v>1000</v>
      </c>
      <c r="G201" s="20">
        <v>0</v>
      </c>
      <c r="H201" s="20">
        <v>0</v>
      </c>
    </row>
    <row r="202" spans="1:8" s="1" customFormat="1" ht="15" customHeight="1">
      <c r="A202" s="7"/>
      <c r="B202" s="134"/>
      <c r="C202" s="36">
        <v>559097</v>
      </c>
      <c r="D202" s="36">
        <v>559097</v>
      </c>
      <c r="E202" s="36">
        <v>0</v>
      </c>
      <c r="F202" s="36">
        <v>0</v>
      </c>
      <c r="G202" s="36">
        <v>0</v>
      </c>
      <c r="H202" s="36">
        <v>0</v>
      </c>
    </row>
    <row r="203" spans="1:8" s="1" customFormat="1" ht="15" customHeight="1">
      <c r="A203" s="31">
        <v>20</v>
      </c>
      <c r="B203" s="133" t="s">
        <v>66</v>
      </c>
      <c r="C203" s="20">
        <v>665337</v>
      </c>
      <c r="D203" s="20">
        <v>665337</v>
      </c>
      <c r="E203" s="20">
        <v>1000</v>
      </c>
      <c r="F203" s="20">
        <v>1000</v>
      </c>
      <c r="G203" s="20">
        <v>0</v>
      </c>
      <c r="H203" s="20">
        <v>0</v>
      </c>
    </row>
    <row r="204" spans="1:8" s="1" customFormat="1" ht="15" customHeight="1">
      <c r="A204" s="31"/>
      <c r="B204" s="134"/>
      <c r="C204" s="36">
        <v>618487</v>
      </c>
      <c r="D204" s="36">
        <v>618487</v>
      </c>
      <c r="E204" s="36">
        <v>0</v>
      </c>
      <c r="F204" s="36">
        <v>0</v>
      </c>
      <c r="G204" s="36">
        <v>0</v>
      </c>
      <c r="H204" s="36">
        <v>0</v>
      </c>
    </row>
    <row r="205" spans="1:8" s="1" customFormat="1" ht="15" customHeight="1">
      <c r="A205" s="6">
        <v>21</v>
      </c>
      <c r="B205" s="133" t="s">
        <v>67</v>
      </c>
      <c r="C205" s="20">
        <v>870097</v>
      </c>
      <c r="D205" s="20">
        <v>870097</v>
      </c>
      <c r="E205" s="20">
        <v>1000</v>
      </c>
      <c r="F205" s="20">
        <v>1000</v>
      </c>
      <c r="G205" s="20">
        <v>0</v>
      </c>
      <c r="H205" s="20">
        <v>0</v>
      </c>
    </row>
    <row r="206" spans="1:8" s="1" customFormat="1" ht="15" customHeight="1">
      <c r="A206" s="7"/>
      <c r="B206" s="134"/>
      <c r="C206" s="36">
        <v>808828</v>
      </c>
      <c r="D206" s="36">
        <v>808828</v>
      </c>
      <c r="E206" s="36">
        <v>0</v>
      </c>
      <c r="F206" s="36">
        <v>0</v>
      </c>
      <c r="G206" s="36">
        <v>0</v>
      </c>
      <c r="H206" s="36">
        <v>0</v>
      </c>
    </row>
    <row r="207" spans="1:8" s="1" customFormat="1" ht="15" customHeight="1">
      <c r="A207" s="31">
        <v>22</v>
      </c>
      <c r="B207" s="133" t="s">
        <v>68</v>
      </c>
      <c r="C207" s="20">
        <v>719649</v>
      </c>
      <c r="D207" s="20">
        <v>719649</v>
      </c>
      <c r="E207" s="20">
        <v>1000</v>
      </c>
      <c r="F207" s="20">
        <v>1000</v>
      </c>
      <c r="G207" s="20">
        <v>0</v>
      </c>
      <c r="H207" s="20">
        <v>0</v>
      </c>
    </row>
    <row r="208" spans="1:8" s="1" customFormat="1" ht="15" customHeight="1">
      <c r="A208" s="31"/>
      <c r="B208" s="134"/>
      <c r="C208" s="36">
        <v>669441</v>
      </c>
      <c r="D208" s="36">
        <v>669441</v>
      </c>
      <c r="E208" s="36">
        <v>0</v>
      </c>
      <c r="F208" s="36">
        <v>0</v>
      </c>
      <c r="G208" s="36">
        <v>0</v>
      </c>
      <c r="H208" s="36">
        <v>0</v>
      </c>
    </row>
    <row r="209" spans="1:8" s="1" customFormat="1" ht="15" customHeight="1">
      <c r="A209" s="6">
        <v>23</v>
      </c>
      <c r="B209" s="133" t="s">
        <v>69</v>
      </c>
      <c r="C209" s="20">
        <v>609690</v>
      </c>
      <c r="D209" s="20">
        <v>609690</v>
      </c>
      <c r="E209" s="20">
        <v>1000</v>
      </c>
      <c r="F209" s="20">
        <v>1000</v>
      </c>
      <c r="G209" s="20">
        <v>0</v>
      </c>
      <c r="H209" s="20">
        <v>0</v>
      </c>
    </row>
    <row r="210" spans="1:8" s="1" customFormat="1" ht="15" customHeight="1">
      <c r="A210" s="7"/>
      <c r="B210" s="134"/>
      <c r="C210" s="36">
        <v>566758</v>
      </c>
      <c r="D210" s="36">
        <v>566758</v>
      </c>
      <c r="E210" s="36">
        <v>0</v>
      </c>
      <c r="F210" s="36">
        <v>0</v>
      </c>
      <c r="G210" s="36">
        <v>0</v>
      </c>
      <c r="H210" s="36">
        <v>0</v>
      </c>
    </row>
    <row r="211" spans="1:8" s="1" customFormat="1" ht="15" customHeight="1">
      <c r="A211" s="31">
        <v>25</v>
      </c>
      <c r="B211" s="133" t="s">
        <v>70</v>
      </c>
      <c r="C211" s="20">
        <v>749145</v>
      </c>
      <c r="D211" s="20">
        <v>749145</v>
      </c>
      <c r="E211" s="20">
        <v>1000</v>
      </c>
      <c r="F211" s="20">
        <v>1000</v>
      </c>
      <c r="G211" s="20">
        <v>0</v>
      </c>
      <c r="H211" s="20">
        <v>0</v>
      </c>
    </row>
    <row r="212" spans="1:8" s="1" customFormat="1" ht="15" customHeight="1">
      <c r="A212" s="31"/>
      <c r="B212" s="134"/>
      <c r="C212" s="36">
        <v>693012</v>
      </c>
      <c r="D212" s="36">
        <v>693012</v>
      </c>
      <c r="E212" s="36">
        <v>0</v>
      </c>
      <c r="F212" s="36">
        <v>0</v>
      </c>
      <c r="G212" s="36">
        <v>0</v>
      </c>
      <c r="H212" s="36">
        <v>0</v>
      </c>
    </row>
    <row r="213" spans="1:8" s="1" customFormat="1" ht="15" customHeight="1">
      <c r="A213" s="6">
        <v>26</v>
      </c>
      <c r="B213" s="133" t="s">
        <v>71</v>
      </c>
      <c r="C213" s="20">
        <v>611513</v>
      </c>
      <c r="D213" s="20">
        <v>611513</v>
      </c>
      <c r="E213" s="20">
        <v>1000</v>
      </c>
      <c r="F213" s="20">
        <v>1000</v>
      </c>
      <c r="G213" s="20">
        <v>0</v>
      </c>
      <c r="H213" s="20">
        <v>0</v>
      </c>
    </row>
    <row r="214" spans="1:8" s="1" customFormat="1" ht="15" customHeight="1">
      <c r="A214" s="7"/>
      <c r="B214" s="134"/>
      <c r="C214" s="36">
        <v>565692</v>
      </c>
      <c r="D214" s="36">
        <v>565692</v>
      </c>
      <c r="E214" s="36">
        <v>0</v>
      </c>
      <c r="F214" s="36">
        <v>0</v>
      </c>
      <c r="G214" s="36">
        <v>0</v>
      </c>
      <c r="H214" s="36">
        <v>0</v>
      </c>
    </row>
    <row r="215" spans="1:8" s="1" customFormat="1" ht="15" customHeight="1">
      <c r="A215" s="31">
        <v>27</v>
      </c>
      <c r="B215" s="133" t="s">
        <v>72</v>
      </c>
      <c r="C215" s="20">
        <v>831133</v>
      </c>
      <c r="D215" s="20">
        <v>831133</v>
      </c>
      <c r="E215" s="20">
        <v>1000</v>
      </c>
      <c r="F215" s="20">
        <v>1000</v>
      </c>
      <c r="G215" s="20">
        <v>0</v>
      </c>
      <c r="H215" s="20">
        <v>0</v>
      </c>
    </row>
    <row r="216" spans="1:8" s="1" customFormat="1" ht="15" customHeight="1">
      <c r="A216" s="31"/>
      <c r="B216" s="134"/>
      <c r="C216" s="36">
        <v>768856</v>
      </c>
      <c r="D216" s="36">
        <v>768856</v>
      </c>
      <c r="E216" s="36">
        <v>0</v>
      </c>
      <c r="F216" s="36">
        <v>0</v>
      </c>
      <c r="G216" s="36">
        <v>0</v>
      </c>
      <c r="H216" s="36">
        <v>0</v>
      </c>
    </row>
    <row r="217" spans="1:8" s="1" customFormat="1" ht="15" customHeight="1">
      <c r="A217" s="6">
        <v>28</v>
      </c>
      <c r="B217" s="133" t="s">
        <v>73</v>
      </c>
      <c r="C217" s="20">
        <v>888905</v>
      </c>
      <c r="D217" s="20">
        <v>888905</v>
      </c>
      <c r="E217" s="20">
        <v>1000</v>
      </c>
      <c r="F217" s="20">
        <v>1000</v>
      </c>
      <c r="G217" s="20">
        <v>0</v>
      </c>
      <c r="H217" s="20">
        <v>0</v>
      </c>
    </row>
    <row r="218" spans="1:8" s="1" customFormat="1" ht="15" customHeight="1">
      <c r="A218" s="7"/>
      <c r="B218" s="134"/>
      <c r="C218" s="36">
        <v>822298</v>
      </c>
      <c r="D218" s="36">
        <v>822298</v>
      </c>
      <c r="E218" s="36">
        <v>0</v>
      </c>
      <c r="F218" s="36">
        <v>0</v>
      </c>
      <c r="G218" s="36">
        <v>0</v>
      </c>
      <c r="H218" s="36">
        <v>0</v>
      </c>
    </row>
    <row r="219" spans="1:8" s="1" customFormat="1" ht="15" customHeight="1">
      <c r="A219" s="31">
        <v>29</v>
      </c>
      <c r="B219" s="133" t="s">
        <v>74</v>
      </c>
      <c r="C219" s="20">
        <v>822302</v>
      </c>
      <c r="D219" s="20">
        <v>822302</v>
      </c>
      <c r="E219" s="20">
        <v>1000</v>
      </c>
      <c r="F219" s="20">
        <v>1000</v>
      </c>
      <c r="G219" s="20">
        <v>0</v>
      </c>
      <c r="H219" s="20">
        <v>0</v>
      </c>
    </row>
    <row r="220" spans="1:8" s="1" customFormat="1" ht="15" customHeight="1">
      <c r="A220" s="31"/>
      <c r="B220" s="134"/>
      <c r="C220" s="36">
        <v>764399</v>
      </c>
      <c r="D220" s="36">
        <v>764399</v>
      </c>
      <c r="E220" s="36">
        <v>0</v>
      </c>
      <c r="F220" s="36">
        <v>0</v>
      </c>
      <c r="G220" s="36">
        <v>0</v>
      </c>
      <c r="H220" s="36">
        <v>0</v>
      </c>
    </row>
    <row r="221" spans="1:8" s="1" customFormat="1" ht="15" customHeight="1">
      <c r="A221" s="6">
        <v>30</v>
      </c>
      <c r="B221" s="133" t="s">
        <v>75</v>
      </c>
      <c r="C221" s="20">
        <v>733148</v>
      </c>
      <c r="D221" s="20">
        <v>733148</v>
      </c>
      <c r="E221" s="20">
        <v>1000</v>
      </c>
      <c r="F221" s="20">
        <v>1000</v>
      </c>
      <c r="G221" s="20">
        <v>0</v>
      </c>
      <c r="H221" s="20">
        <v>0</v>
      </c>
    </row>
    <row r="222" spans="1:8" s="1" customFormat="1" ht="15" customHeight="1">
      <c r="A222" s="7"/>
      <c r="B222" s="134"/>
      <c r="C222" s="36">
        <v>681523</v>
      </c>
      <c r="D222" s="36">
        <v>681523</v>
      </c>
      <c r="E222" s="36">
        <v>0</v>
      </c>
      <c r="F222" s="36">
        <v>0</v>
      </c>
      <c r="G222" s="36">
        <v>0</v>
      </c>
      <c r="H222" s="36">
        <v>0</v>
      </c>
    </row>
    <row r="223" spans="1:8" s="1" customFormat="1" ht="15" customHeight="1">
      <c r="A223" s="31">
        <v>31</v>
      </c>
      <c r="B223" s="133" t="s">
        <v>76</v>
      </c>
      <c r="C223" s="20">
        <v>670129</v>
      </c>
      <c r="D223" s="20">
        <v>670129</v>
      </c>
      <c r="E223" s="20">
        <v>1000</v>
      </c>
      <c r="F223" s="20">
        <v>1000</v>
      </c>
      <c r="G223" s="20">
        <v>0</v>
      </c>
      <c r="H223" s="20">
        <v>0</v>
      </c>
    </row>
    <row r="224" spans="1:8" s="1" customFormat="1" ht="15" customHeight="1">
      <c r="A224" s="31"/>
      <c r="B224" s="134"/>
      <c r="C224" s="36">
        <v>622941</v>
      </c>
      <c r="D224" s="36">
        <v>622941</v>
      </c>
      <c r="E224" s="36">
        <v>0</v>
      </c>
      <c r="F224" s="36">
        <v>0</v>
      </c>
      <c r="G224" s="36">
        <v>0</v>
      </c>
      <c r="H224" s="36">
        <v>0</v>
      </c>
    </row>
    <row r="225" spans="1:8" s="1" customFormat="1" ht="15" customHeight="1">
      <c r="A225" s="6">
        <v>32</v>
      </c>
      <c r="B225" s="133" t="s">
        <v>77</v>
      </c>
      <c r="C225" s="20">
        <v>865297</v>
      </c>
      <c r="D225" s="20">
        <v>865297</v>
      </c>
      <c r="E225" s="20">
        <v>1000</v>
      </c>
      <c r="F225" s="20">
        <v>1000</v>
      </c>
      <c r="G225" s="20">
        <v>0</v>
      </c>
      <c r="H225" s="20">
        <v>0</v>
      </c>
    </row>
    <row r="226" spans="1:8" s="1" customFormat="1" ht="15" customHeight="1">
      <c r="A226" s="7"/>
      <c r="B226" s="134"/>
      <c r="C226" s="36">
        <v>804366</v>
      </c>
      <c r="D226" s="36">
        <v>804366</v>
      </c>
      <c r="E226" s="36">
        <v>0</v>
      </c>
      <c r="F226" s="36">
        <v>0</v>
      </c>
      <c r="G226" s="36">
        <v>0</v>
      </c>
      <c r="H226" s="36">
        <v>0</v>
      </c>
    </row>
    <row r="227" spans="1:8" s="1" customFormat="1" ht="15" customHeight="1">
      <c r="A227" s="31">
        <v>33</v>
      </c>
      <c r="B227" s="133" t="s">
        <v>78</v>
      </c>
      <c r="C227" s="20">
        <v>581744</v>
      </c>
      <c r="D227" s="20">
        <v>581744</v>
      </c>
      <c r="E227" s="20">
        <v>1000</v>
      </c>
      <c r="F227" s="20">
        <v>1000</v>
      </c>
      <c r="G227" s="20">
        <v>0</v>
      </c>
      <c r="H227" s="20">
        <v>0</v>
      </c>
    </row>
    <row r="228" spans="1:8" s="1" customFormat="1" ht="15" customHeight="1">
      <c r="A228" s="31"/>
      <c r="B228" s="134"/>
      <c r="C228" s="36">
        <v>540780</v>
      </c>
      <c r="D228" s="36">
        <v>540780</v>
      </c>
      <c r="E228" s="36">
        <v>0</v>
      </c>
      <c r="F228" s="36">
        <v>0</v>
      </c>
      <c r="G228" s="36">
        <v>0</v>
      </c>
      <c r="H228" s="36">
        <v>0</v>
      </c>
    </row>
    <row r="229" spans="1:8" s="1" customFormat="1" ht="15" customHeight="1">
      <c r="A229" s="6">
        <v>34</v>
      </c>
      <c r="B229" s="133" t="s">
        <v>79</v>
      </c>
      <c r="C229" s="20">
        <v>767945</v>
      </c>
      <c r="D229" s="20">
        <v>767945</v>
      </c>
      <c r="E229" s="20">
        <v>1000</v>
      </c>
      <c r="F229" s="20">
        <v>1000</v>
      </c>
      <c r="G229" s="20">
        <v>0</v>
      </c>
      <c r="H229" s="20">
        <v>0</v>
      </c>
    </row>
    <row r="230" spans="1:8" s="1" customFormat="1" ht="15" customHeight="1">
      <c r="A230" s="31"/>
      <c r="B230" s="134"/>
      <c r="C230" s="36">
        <v>713869</v>
      </c>
      <c r="D230" s="36">
        <v>713869</v>
      </c>
      <c r="E230" s="36">
        <v>0</v>
      </c>
      <c r="F230" s="36">
        <v>0</v>
      </c>
      <c r="G230" s="36">
        <v>0</v>
      </c>
      <c r="H230" s="36">
        <v>0</v>
      </c>
    </row>
    <row r="231" spans="1:8" s="1" customFormat="1" ht="15" customHeight="1">
      <c r="A231" s="67">
        <v>35</v>
      </c>
      <c r="B231" s="133" t="s">
        <v>80</v>
      </c>
      <c r="C231" s="4">
        <v>919962</v>
      </c>
      <c r="D231" s="4">
        <v>919962</v>
      </c>
      <c r="E231" s="4">
        <v>1000</v>
      </c>
      <c r="F231" s="4">
        <v>1000</v>
      </c>
      <c r="G231" s="20">
        <v>0</v>
      </c>
      <c r="H231" s="20">
        <v>0</v>
      </c>
    </row>
    <row r="232" spans="1:8" s="1" customFormat="1" ht="15" customHeight="1">
      <c r="A232" s="68"/>
      <c r="B232" s="134"/>
      <c r="C232" s="29">
        <v>855182</v>
      </c>
      <c r="D232" s="29">
        <v>855182</v>
      </c>
      <c r="E232" s="29">
        <v>0</v>
      </c>
      <c r="F232" s="29">
        <v>0</v>
      </c>
      <c r="G232" s="36">
        <v>0</v>
      </c>
      <c r="H232" s="36">
        <v>0</v>
      </c>
    </row>
    <row r="233" spans="1:8" s="1" customFormat="1" ht="15" customHeight="1">
      <c r="A233" s="67">
        <v>36</v>
      </c>
      <c r="B233" s="133" t="s">
        <v>81</v>
      </c>
      <c r="C233" s="20">
        <v>579200</v>
      </c>
      <c r="D233" s="20">
        <v>579200</v>
      </c>
      <c r="E233" s="20">
        <v>1000</v>
      </c>
      <c r="F233" s="20">
        <v>1000</v>
      </c>
      <c r="G233" s="20">
        <v>0</v>
      </c>
      <c r="H233" s="20">
        <v>0</v>
      </c>
    </row>
    <row r="234" spans="1:8" s="1" customFormat="1" ht="15" customHeight="1">
      <c r="A234" s="41"/>
      <c r="B234" s="134"/>
      <c r="C234" s="36">
        <v>569220</v>
      </c>
      <c r="D234" s="36">
        <v>569220</v>
      </c>
      <c r="E234" s="36">
        <v>0</v>
      </c>
      <c r="F234" s="36">
        <v>0</v>
      </c>
      <c r="G234" s="36">
        <v>0</v>
      </c>
      <c r="H234" s="36">
        <v>0</v>
      </c>
    </row>
    <row r="235" spans="1:11" s="1" customFormat="1" ht="15" customHeight="1">
      <c r="A235" s="67">
        <v>37</v>
      </c>
      <c r="B235" s="133" t="s">
        <v>82</v>
      </c>
      <c r="C235" s="20">
        <v>587740</v>
      </c>
      <c r="D235" s="20">
        <v>587740</v>
      </c>
      <c r="E235" s="20">
        <v>1000</v>
      </c>
      <c r="F235" s="20">
        <v>1000</v>
      </c>
      <c r="G235" s="20">
        <v>0</v>
      </c>
      <c r="H235" s="20">
        <v>0</v>
      </c>
      <c r="K235" s="5"/>
    </row>
    <row r="236" spans="1:11" s="1" customFormat="1" ht="15" customHeight="1">
      <c r="A236" s="68"/>
      <c r="B236" s="134"/>
      <c r="C236" s="36">
        <v>576490</v>
      </c>
      <c r="D236" s="36">
        <v>576490</v>
      </c>
      <c r="E236" s="36">
        <v>0</v>
      </c>
      <c r="F236" s="36">
        <v>0</v>
      </c>
      <c r="G236" s="36">
        <v>0</v>
      </c>
      <c r="H236" s="36">
        <v>0</v>
      </c>
      <c r="K236" s="5"/>
    </row>
    <row r="237" spans="1:11" s="1" customFormat="1" ht="15" customHeight="1">
      <c r="A237" s="6">
        <v>38</v>
      </c>
      <c r="B237" s="133" t="s">
        <v>83</v>
      </c>
      <c r="C237" s="20">
        <v>636740</v>
      </c>
      <c r="D237" s="20">
        <v>636740</v>
      </c>
      <c r="E237" s="20">
        <v>1000</v>
      </c>
      <c r="F237" s="20">
        <v>1000</v>
      </c>
      <c r="G237" s="20">
        <v>0</v>
      </c>
      <c r="H237" s="20">
        <v>0</v>
      </c>
      <c r="K237" s="5"/>
    </row>
    <row r="238" spans="1:11" s="1" customFormat="1" ht="15" customHeight="1">
      <c r="A238" s="7"/>
      <c r="B238" s="134"/>
      <c r="C238" s="36">
        <v>626480</v>
      </c>
      <c r="D238" s="36">
        <v>626480</v>
      </c>
      <c r="E238" s="36">
        <v>0</v>
      </c>
      <c r="F238" s="36">
        <v>0</v>
      </c>
      <c r="G238" s="36">
        <v>0</v>
      </c>
      <c r="H238" s="36">
        <v>0</v>
      </c>
      <c r="K238" s="5"/>
    </row>
    <row r="239" spans="1:11" s="1" customFormat="1" ht="15" customHeight="1">
      <c r="A239" s="6">
        <v>39</v>
      </c>
      <c r="B239" s="70" t="s">
        <v>92</v>
      </c>
      <c r="C239" s="65">
        <v>552662</v>
      </c>
      <c r="D239" s="65">
        <v>552662</v>
      </c>
      <c r="E239" s="65">
        <v>1000</v>
      </c>
      <c r="F239" s="65">
        <v>1000</v>
      </c>
      <c r="G239" s="20">
        <v>0</v>
      </c>
      <c r="H239" s="20">
        <v>0</v>
      </c>
      <c r="K239" s="5"/>
    </row>
    <row r="240" spans="1:11" s="1" customFormat="1" ht="15" customHeight="1">
      <c r="A240" s="7"/>
      <c r="B240" s="70"/>
      <c r="C240" s="66">
        <v>511251</v>
      </c>
      <c r="D240" s="66">
        <v>511251</v>
      </c>
      <c r="E240" s="66">
        <v>0</v>
      </c>
      <c r="F240" s="66">
        <v>0</v>
      </c>
      <c r="G240" s="36">
        <v>0</v>
      </c>
      <c r="H240" s="36">
        <v>0</v>
      </c>
      <c r="K240" s="5"/>
    </row>
    <row r="241" spans="1:11" s="1" customFormat="1" ht="15" customHeight="1">
      <c r="A241" s="31">
        <v>40</v>
      </c>
      <c r="B241" s="133" t="s">
        <v>84</v>
      </c>
      <c r="C241" s="20">
        <v>595659</v>
      </c>
      <c r="D241" s="20">
        <v>595659</v>
      </c>
      <c r="E241" s="20">
        <v>1000</v>
      </c>
      <c r="F241" s="20">
        <v>1000</v>
      </c>
      <c r="G241" s="20">
        <v>0</v>
      </c>
      <c r="H241" s="20">
        <v>0</v>
      </c>
      <c r="K241" s="5"/>
    </row>
    <row r="242" spans="1:11" s="1" customFormat="1" ht="15" customHeight="1">
      <c r="A242" s="31"/>
      <c r="B242" s="134"/>
      <c r="C242" s="36">
        <v>585200</v>
      </c>
      <c r="D242" s="36">
        <v>585200</v>
      </c>
      <c r="E242" s="36">
        <v>0</v>
      </c>
      <c r="F242" s="36">
        <v>0</v>
      </c>
      <c r="G242" s="36">
        <v>0</v>
      </c>
      <c r="H242" s="36">
        <v>0</v>
      </c>
      <c r="K242" s="5"/>
    </row>
    <row r="243" spans="1:11" s="1" customFormat="1" ht="15" customHeight="1">
      <c r="A243" s="6">
        <v>41</v>
      </c>
      <c r="B243" s="133" t="s">
        <v>85</v>
      </c>
      <c r="C243" s="20">
        <v>625360</v>
      </c>
      <c r="D243" s="20">
        <v>625360</v>
      </c>
      <c r="E243" s="20">
        <v>1000</v>
      </c>
      <c r="F243" s="20">
        <v>1000</v>
      </c>
      <c r="G243" s="20">
        <v>0</v>
      </c>
      <c r="H243" s="20">
        <v>0</v>
      </c>
      <c r="K243" s="5"/>
    </row>
    <row r="244" spans="1:11" s="1" customFormat="1" ht="15" customHeight="1">
      <c r="A244" s="7"/>
      <c r="B244" s="134"/>
      <c r="C244" s="36">
        <v>614880</v>
      </c>
      <c r="D244" s="36">
        <v>614880</v>
      </c>
      <c r="E244" s="36">
        <v>0</v>
      </c>
      <c r="F244" s="36">
        <v>0</v>
      </c>
      <c r="G244" s="36">
        <v>0</v>
      </c>
      <c r="H244" s="36">
        <v>0</v>
      </c>
      <c r="K244" s="5"/>
    </row>
    <row r="245" spans="1:14" ht="15" customHeight="1">
      <c r="A245" s="8" t="s">
        <v>4</v>
      </c>
      <c r="B245" s="9" t="s">
        <v>13</v>
      </c>
      <c r="C245" s="18">
        <f aca="true" t="shared" si="35" ref="C245:H246">C247+C249+C251</f>
        <v>25730262</v>
      </c>
      <c r="D245" s="18">
        <f t="shared" si="35"/>
        <v>25730262</v>
      </c>
      <c r="E245" s="18">
        <f t="shared" si="35"/>
        <v>7257262</v>
      </c>
      <c r="F245" s="18">
        <f t="shared" si="35"/>
        <v>7257262</v>
      </c>
      <c r="G245" s="18">
        <f t="shared" si="35"/>
        <v>0</v>
      </c>
      <c r="H245" s="18">
        <f t="shared" si="35"/>
        <v>0</v>
      </c>
      <c r="L245" s="1"/>
      <c r="N245" s="1"/>
    </row>
    <row r="246" spans="1:8" ht="15" customHeight="1">
      <c r="A246" s="7"/>
      <c r="B246" s="12" t="s">
        <v>5</v>
      </c>
      <c r="C246" s="42">
        <f t="shared" si="35"/>
        <v>18184000</v>
      </c>
      <c r="D246" s="42">
        <f t="shared" si="35"/>
        <v>18184000</v>
      </c>
      <c r="E246" s="42">
        <f t="shared" si="35"/>
        <v>1440000</v>
      </c>
      <c r="F246" s="42">
        <f t="shared" si="35"/>
        <v>1440000</v>
      </c>
      <c r="G246" s="42">
        <f t="shared" si="35"/>
        <v>0</v>
      </c>
      <c r="H246" s="13">
        <f t="shared" si="35"/>
        <v>0</v>
      </c>
    </row>
    <row r="247" spans="1:15" ht="15" customHeight="1">
      <c r="A247" s="31">
        <v>41</v>
      </c>
      <c r="B247" s="3" t="s">
        <v>27</v>
      </c>
      <c r="C247" s="20">
        <v>3000000</v>
      </c>
      <c r="D247" s="20">
        <v>3000000</v>
      </c>
      <c r="E247" s="20">
        <v>3000000</v>
      </c>
      <c r="F247" s="20">
        <v>3000000</v>
      </c>
      <c r="G247" s="20">
        <v>0</v>
      </c>
      <c r="H247" s="27">
        <v>0</v>
      </c>
      <c r="O247" s="1"/>
    </row>
    <row r="248" spans="1:15" ht="15" customHeight="1">
      <c r="A248" s="7"/>
      <c r="B248" s="22"/>
      <c r="C248" s="23">
        <v>0</v>
      </c>
      <c r="D248" s="23">
        <v>0</v>
      </c>
      <c r="E248" s="23">
        <f>F248+G248+H248</f>
        <v>0</v>
      </c>
      <c r="F248" s="23">
        <v>0</v>
      </c>
      <c r="G248" s="23">
        <v>0</v>
      </c>
      <c r="H248" s="24">
        <v>0</v>
      </c>
      <c r="O248" s="1"/>
    </row>
    <row r="249" spans="1:8" ht="15" customHeight="1">
      <c r="A249" s="88">
        <v>42</v>
      </c>
      <c r="B249" s="95" t="s">
        <v>30</v>
      </c>
      <c r="C249" s="96">
        <v>2060480</v>
      </c>
      <c r="D249" s="96">
        <v>2060480</v>
      </c>
      <c r="E249" s="96">
        <v>2060480</v>
      </c>
      <c r="F249" s="96">
        <v>2060480</v>
      </c>
      <c r="G249" s="90">
        <v>0</v>
      </c>
      <c r="H249" s="97">
        <v>0</v>
      </c>
    </row>
    <row r="250" spans="1:8" ht="15" customHeight="1">
      <c r="A250" s="91"/>
      <c r="B250" s="94" t="s">
        <v>31</v>
      </c>
      <c r="C250" s="93">
        <v>0</v>
      </c>
      <c r="D250" s="93">
        <v>0</v>
      </c>
      <c r="E250" s="93">
        <v>0</v>
      </c>
      <c r="F250" s="93">
        <v>0</v>
      </c>
      <c r="G250" s="98">
        <v>0</v>
      </c>
      <c r="H250" s="94">
        <v>0</v>
      </c>
    </row>
    <row r="251" spans="1:8" ht="15" customHeight="1">
      <c r="A251" s="88">
        <v>43</v>
      </c>
      <c r="B251" s="89" t="s">
        <v>28</v>
      </c>
      <c r="C251" s="90">
        <v>20669782</v>
      </c>
      <c r="D251" s="90">
        <v>20669782</v>
      </c>
      <c r="E251" s="90">
        <v>2196782</v>
      </c>
      <c r="F251" s="90">
        <v>2196782</v>
      </c>
      <c r="G251" s="90">
        <v>0</v>
      </c>
      <c r="H251" s="97">
        <v>0</v>
      </c>
    </row>
    <row r="252" spans="1:8" ht="15" customHeight="1">
      <c r="A252" s="91"/>
      <c r="B252" s="92" t="s">
        <v>29</v>
      </c>
      <c r="C252" s="98">
        <v>18184000</v>
      </c>
      <c r="D252" s="98">
        <v>18184000</v>
      </c>
      <c r="E252" s="98">
        <v>1440000</v>
      </c>
      <c r="F252" s="98">
        <v>1440000</v>
      </c>
      <c r="G252" s="98">
        <v>0</v>
      </c>
      <c r="H252" s="94">
        <v>0</v>
      </c>
    </row>
    <row r="253" spans="1:8" ht="15" customHeight="1">
      <c r="A253" s="71"/>
      <c r="B253" s="47"/>
      <c r="C253" s="51"/>
      <c r="D253" s="51"/>
      <c r="E253" s="51"/>
      <c r="F253" s="51"/>
      <c r="G253" s="51"/>
      <c r="H253" s="47"/>
    </row>
    <row r="254" spans="1:8" ht="15" customHeight="1">
      <c r="A254" s="50"/>
      <c r="B254" s="47"/>
      <c r="C254" s="51"/>
      <c r="D254" s="51"/>
      <c r="E254" s="51"/>
      <c r="F254" s="51"/>
      <c r="G254" s="51"/>
      <c r="H254" s="47"/>
    </row>
    <row r="255" spans="2:9" ht="15" customHeight="1">
      <c r="B255" s="52" t="s">
        <v>8</v>
      </c>
      <c r="C255" s="53" t="s">
        <v>22</v>
      </c>
      <c r="D255" s="53"/>
      <c r="E255" s="79" t="s">
        <v>24</v>
      </c>
      <c r="F255" s="124" t="s">
        <v>64</v>
      </c>
      <c r="G255" s="124"/>
      <c r="H255" s="124"/>
      <c r="I255" s="124"/>
    </row>
    <row r="256" spans="2:7" ht="15" customHeight="1">
      <c r="B256" s="79" t="s">
        <v>9</v>
      </c>
      <c r="C256" s="53" t="s">
        <v>23</v>
      </c>
      <c r="D256" s="53"/>
      <c r="E256" s="57" t="s">
        <v>55</v>
      </c>
      <c r="G256" s="53" t="s">
        <v>34</v>
      </c>
    </row>
    <row r="257" spans="2:7" ht="15" customHeight="1">
      <c r="B257" s="79" t="s">
        <v>54</v>
      </c>
      <c r="C257" s="53"/>
      <c r="D257" s="53"/>
      <c r="E257" s="53"/>
      <c r="F257" s="53"/>
      <c r="G257" s="53"/>
    </row>
    <row r="259" spans="3:8" ht="14.25">
      <c r="C259" s="151"/>
      <c r="D259" s="151"/>
      <c r="E259" s="151"/>
      <c r="F259" s="151"/>
      <c r="G259" s="54" t="s">
        <v>26</v>
      </c>
      <c r="H259" s="151"/>
    </row>
    <row r="260" spans="2:8" ht="14.25">
      <c r="B260" s="152" t="s">
        <v>100</v>
      </c>
      <c r="C260" s="151"/>
      <c r="D260" s="151"/>
      <c r="E260" s="154" t="s">
        <v>102</v>
      </c>
      <c r="F260" s="151"/>
      <c r="G260" s="151"/>
      <c r="H260" s="151"/>
    </row>
    <row r="261" spans="2:8" ht="14.25">
      <c r="B261" s="153" t="s">
        <v>101</v>
      </c>
      <c r="C261" s="151"/>
      <c r="D261" s="151"/>
      <c r="E261" s="154" t="s">
        <v>103</v>
      </c>
      <c r="F261" s="151"/>
      <c r="G261" s="151"/>
      <c r="H261" s="151"/>
    </row>
    <row r="262" spans="2:5" ht="15.75">
      <c r="B262" s="148"/>
      <c r="E262" s="150"/>
    </row>
    <row r="263" spans="2:5" ht="15.75">
      <c r="B263" s="148"/>
      <c r="E263" s="150"/>
    </row>
    <row r="264" spans="2:5" ht="15.75">
      <c r="B264" s="149"/>
      <c r="E264" s="150"/>
    </row>
    <row r="265" spans="2:6" ht="14.25">
      <c r="B265" s="47"/>
      <c r="C265" s="47"/>
      <c r="D265" s="47"/>
      <c r="F265" s="47"/>
    </row>
    <row r="266" spans="2:6" ht="14.25">
      <c r="B266" s="47"/>
      <c r="C266" s="47"/>
      <c r="D266" s="47"/>
      <c r="E266" s="47"/>
      <c r="F266" s="47"/>
    </row>
    <row r="267" spans="2:6" ht="14.25" customHeight="1">
      <c r="B267" s="47"/>
      <c r="C267" s="47"/>
      <c r="D267" s="47"/>
      <c r="E267" s="47"/>
      <c r="F267" s="47"/>
    </row>
    <row r="268" spans="2:6" ht="14.25">
      <c r="B268" s="47"/>
      <c r="C268" s="47"/>
      <c r="D268" s="123"/>
      <c r="E268" s="123"/>
      <c r="F268" s="123"/>
    </row>
    <row r="269" spans="2:6" ht="14.25" customHeight="1">
      <c r="B269" s="47"/>
      <c r="C269" s="47"/>
      <c r="D269" s="47"/>
      <c r="E269" s="47"/>
      <c r="F269" s="47"/>
    </row>
    <row r="270" spans="2:6" ht="14.25">
      <c r="B270" s="47"/>
      <c r="C270" s="47"/>
      <c r="D270" s="123"/>
      <c r="E270" s="123"/>
      <c r="F270" s="47"/>
    </row>
    <row r="271" spans="2:6" ht="14.25">
      <c r="B271" s="47"/>
      <c r="C271" s="47"/>
      <c r="D271" s="47"/>
      <c r="E271" s="47"/>
      <c r="F271" s="47"/>
    </row>
    <row r="272" spans="2:6" ht="14.25">
      <c r="B272" s="47"/>
      <c r="C272" s="47"/>
      <c r="D272" s="118"/>
      <c r="E272" s="118"/>
      <c r="F272" s="47"/>
    </row>
    <row r="273" spans="2:6" ht="14.25">
      <c r="B273" s="47"/>
      <c r="C273" s="47"/>
      <c r="D273" s="47"/>
      <c r="E273" s="47"/>
      <c r="F273" s="47"/>
    </row>
    <row r="274" spans="2:6" ht="14.25">
      <c r="B274" s="55"/>
      <c r="C274" s="47"/>
      <c r="D274" s="118"/>
      <c r="E274" s="118"/>
      <c r="F274" s="47"/>
    </row>
    <row r="275" spans="2:6" ht="14.25">
      <c r="B275" s="47"/>
      <c r="C275" s="47"/>
      <c r="D275" s="47"/>
      <c r="E275" s="47"/>
      <c r="F275" s="47"/>
    </row>
    <row r="276" spans="2:6" ht="14.25">
      <c r="B276" s="47"/>
      <c r="C276" s="47"/>
      <c r="D276" s="118"/>
      <c r="E276" s="118"/>
      <c r="F276" s="47"/>
    </row>
    <row r="277" spans="2:6" ht="14.25">
      <c r="B277" s="47"/>
      <c r="C277" s="47"/>
      <c r="D277" s="47"/>
      <c r="E277" s="47"/>
      <c r="F277" s="47"/>
    </row>
    <row r="278" spans="2:6" ht="14.25">
      <c r="B278" s="47"/>
      <c r="C278" s="47"/>
      <c r="D278" s="118"/>
      <c r="E278" s="118"/>
      <c r="F278" s="47"/>
    </row>
    <row r="279" spans="2:6" ht="14.25">
      <c r="B279" s="47"/>
      <c r="C279" s="47"/>
      <c r="D279" s="47"/>
      <c r="E279" s="47"/>
      <c r="F279" s="47"/>
    </row>
    <row r="280" spans="2:6" ht="14.25">
      <c r="B280" s="47"/>
      <c r="C280" s="47"/>
      <c r="D280" s="47"/>
      <c r="E280" s="47"/>
      <c r="F280" s="47"/>
    </row>
    <row r="281" spans="2:6" ht="14.25">
      <c r="B281" s="47"/>
      <c r="C281" s="47"/>
      <c r="D281" s="47"/>
      <c r="E281" s="47"/>
      <c r="F281" s="47"/>
    </row>
  </sheetData>
  <sheetProtection/>
  <mergeCells count="74">
    <mergeCell ref="B183:B184"/>
    <mergeCell ref="B133:B134"/>
    <mergeCell ref="B191:B192"/>
    <mergeCell ref="B193:B194"/>
    <mergeCell ref="B195:B196"/>
    <mergeCell ref="B181:B182"/>
    <mergeCell ref="B89:B90"/>
    <mergeCell ref="B169:B170"/>
    <mergeCell ref="B171:B172"/>
    <mergeCell ref="B173:B174"/>
    <mergeCell ref="B175:B176"/>
    <mergeCell ref="B179:B180"/>
    <mergeCell ref="B97:B98"/>
    <mergeCell ref="A103:B103"/>
    <mergeCell ref="A104:B104"/>
    <mergeCell ref="A160:B160"/>
    <mergeCell ref="B237:B238"/>
    <mergeCell ref="B205:B206"/>
    <mergeCell ref="B207:B208"/>
    <mergeCell ref="B209:B210"/>
    <mergeCell ref="B217:B218"/>
    <mergeCell ref="B213:B214"/>
    <mergeCell ref="B215:B216"/>
    <mergeCell ref="B241:B242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A122:B122"/>
    <mergeCell ref="A159:B159"/>
    <mergeCell ref="A153:B153"/>
    <mergeCell ref="A154:B154"/>
    <mergeCell ref="A155:A156"/>
    <mergeCell ref="B127:B128"/>
    <mergeCell ref="B243:B244"/>
    <mergeCell ref="B201:B202"/>
    <mergeCell ref="B203:B204"/>
    <mergeCell ref="B211:B212"/>
    <mergeCell ref="A66:B66"/>
    <mergeCell ref="B177:B178"/>
    <mergeCell ref="B125:B126"/>
    <mergeCell ref="A85:B85"/>
    <mergeCell ref="A86:B86"/>
    <mergeCell ref="A121:B121"/>
    <mergeCell ref="A23:B23"/>
    <mergeCell ref="A24:B24"/>
    <mergeCell ref="A65:B65"/>
    <mergeCell ref="A37:B37"/>
    <mergeCell ref="A51:B51"/>
    <mergeCell ref="A38:B38"/>
    <mergeCell ref="A52:B52"/>
    <mergeCell ref="A2:E2"/>
    <mergeCell ref="A11:A13"/>
    <mergeCell ref="B11:B13"/>
    <mergeCell ref="C11:C13"/>
    <mergeCell ref="D11:D13"/>
    <mergeCell ref="E11:E13"/>
    <mergeCell ref="A6:H6"/>
    <mergeCell ref="H12:H13"/>
    <mergeCell ref="D276:E276"/>
    <mergeCell ref="D278:E278"/>
    <mergeCell ref="F11:H11"/>
    <mergeCell ref="F12:F13"/>
    <mergeCell ref="D268:F268"/>
    <mergeCell ref="D270:E270"/>
    <mergeCell ref="D272:E272"/>
    <mergeCell ref="D274:E274"/>
    <mergeCell ref="G12:G13"/>
    <mergeCell ref="F255:I255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2018-08-31T10:26:30Z</cp:lastPrinted>
  <dcterms:created xsi:type="dcterms:W3CDTF">1998-10-27T12:30:16Z</dcterms:created>
  <dcterms:modified xsi:type="dcterms:W3CDTF">2018-08-31T10:30:44Z</dcterms:modified>
  <cp:category/>
  <cp:version/>
  <cp:contentType/>
  <cp:contentStatus/>
</cp:coreProperties>
</file>