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<sst xmlns="http://schemas.openxmlformats.org/spreadsheetml/2006/main" count="140" uniqueCount="64">
  <si>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</si>
  <si>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</si>
  <si>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</si>
  <si>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</si>
  <si>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</si>
  <si>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</si>
  <si>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</si>
  <si>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</si>
  <si>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</si>
  <si>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</si>
  <si>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</si>
  <si>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</si>
  <si>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</si>
  <si>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</si>
  <si>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</si>
  <si>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</si>
  <si>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</si>
  <si>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</si>
  <si>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</si>
  <si>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</si>
  <si>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</si>
  <si>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</si>
  <si>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</si>
  <si>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</si>
  <si>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</si>
  <si>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</si>
  <si>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</si>
  <si>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</si>
  <si>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</si>
  <si>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</si>
  <si>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</si>
  <si>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</si>
  <si>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</si>
  <si>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</si>
  <si>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</si>
  <si>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</si>
  <si>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</si>
  <si>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</si>
  <si>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</si>
  <si>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</si>
  <si>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</si>
  <si>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</si>
  <si>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</si>
  <si>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</si>
  <si>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</si>
  <si>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</si>
  <si>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</si>
  <si>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</si>
  <si>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</si>
  <si>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</si>
  <si>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</si>
  <si>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</si>
  <si>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</si>
  <si>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</si>
  <si>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</si>
  <si>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</si>
  <si>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</si>
  <si>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</si>
  <si>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</si>
  <si>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 xml:space="preserve">ANEXA nr. 2A la HCL nr. 142/27.08.2020  </t>
  </si>
  <si>
    <t>Președinte de ședință,</t>
  </si>
  <si>
    <t>Hornar Vasile</t>
  </si>
  <si>
    <t>Secretar general,</t>
  </si>
  <si>
    <t>Mihaela Maria Racolţa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</si>
</sst>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4" fontId="5" fillId="33" borderId="0" xfId="0" applyNumberFormat="1" applyFont="1" applyFill="1" applyBorder="1" applyAlignment="1">
      <alignment horizontal="left"/>
    </xf>
    <xf numFmtId="0" fontId="12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3" fontId="14" fillId="33" borderId="11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2" fillId="33" borderId="16" xfId="0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3" fillId="33" borderId="11" xfId="0" applyFont="1" applyFill="1" applyBorder="1" applyAlignment="1">
      <alignment wrapText="1"/>
    </xf>
    <xf numFmtId="3" fontId="15" fillId="33" borderId="18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1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3" fontId="12" fillId="33" borderId="17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3" fontId="12" fillId="33" borderId="21" xfId="0" applyNumberFormat="1" applyFont="1" applyFill="1" applyBorder="1" applyAlignment="1">
      <alignment/>
    </xf>
    <xf numFmtId="3" fontId="12" fillId="33" borderId="14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left"/>
    </xf>
    <xf numFmtId="3" fontId="13" fillId="33" borderId="13" xfId="0" applyNumberFormat="1" applyFont="1" applyFill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center" vertical="center"/>
    </xf>
    <xf numFmtId="3" fontId="15" fillId="34" borderId="13" xfId="0" applyNumberFormat="1" applyFont="1" applyFill="1" applyBorder="1" applyAlignment="1">
      <alignment/>
    </xf>
    <xf numFmtId="3" fontId="15" fillId="34" borderId="14" xfId="0" applyNumberFormat="1" applyFont="1" applyFill="1" applyBorder="1" applyAlignment="1">
      <alignment/>
    </xf>
    <xf numFmtId="0" fontId="12" fillId="34" borderId="13" xfId="0" applyFont="1" applyFill="1" applyBorder="1" applyAlignment="1">
      <alignment horizontal="left"/>
    </xf>
    <xf numFmtId="3" fontId="13" fillId="34" borderId="12" xfId="0" applyNumberFormat="1" applyFont="1" applyFill="1" applyBorder="1" applyAlignment="1">
      <alignment/>
    </xf>
    <xf numFmtId="3" fontId="13" fillId="34" borderId="16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3" fontId="13" fillId="34" borderId="17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3" fontId="15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1" fontId="13" fillId="34" borderId="12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3" fontId="15" fillId="34" borderId="18" xfId="0" applyNumberFormat="1" applyFont="1" applyFill="1" applyBorder="1" applyAlignment="1">
      <alignment/>
    </xf>
    <xf numFmtId="3" fontId="15" fillId="34" borderId="20" xfId="0" applyNumberFormat="1" applyFont="1" applyFill="1" applyBorder="1" applyAlignment="1">
      <alignment/>
    </xf>
    <xf numFmtId="0" fontId="13" fillId="34" borderId="16" xfId="0" applyFont="1" applyFill="1" applyBorder="1" applyAlignment="1">
      <alignment/>
    </xf>
    <xf numFmtId="3" fontId="13" fillId="34" borderId="19" xfId="0" applyNumberFormat="1" applyFont="1" applyFill="1" applyBorder="1" applyAlignment="1">
      <alignment/>
    </xf>
    <xf numFmtId="3" fontId="13" fillId="34" borderId="21" xfId="0" applyNumberFormat="1" applyFont="1" applyFill="1" applyBorder="1" applyAlignment="1">
      <alignment/>
    </xf>
    <xf numFmtId="0" fontId="13" fillId="34" borderId="20" xfId="0" applyFont="1" applyFill="1" applyBorder="1" applyAlignment="1">
      <alignment/>
    </xf>
    <xf numFmtId="3" fontId="15" fillId="34" borderId="21" xfId="0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3" fontId="13" fillId="34" borderId="14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3" fontId="13" fillId="34" borderId="13" xfId="0" applyNumberFormat="1" applyFont="1" applyFill="1" applyBorder="1" applyAlignment="1">
      <alignment/>
    </xf>
    <xf numFmtId="0" fontId="12" fillId="33" borderId="20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3" fontId="32" fillId="33" borderId="0" xfId="0" applyNumberFormat="1" applyFont="1" applyFill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showGridLines="0" tabSelected="1" zoomScalePageLayoutView="0" workbookViewId="0" topLeftCell="A121">
      <pane xSplit="31515" topLeftCell="W1" activePane="topLeft" state="split"/>
      <selection pane="topLeft" activeCell="B137" sqref="B137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43" t="s">
        <v>59</v>
      </c>
      <c r="B1" s="144"/>
      <c r="C1" s="144"/>
      <c r="D1" s="144"/>
      <c r="E1" s="144"/>
      <c r="F1" s="46"/>
      <c r="G1" s="46"/>
      <c r="H1" s="46"/>
    </row>
    <row r="2" spans="1:8" ht="17.25" customHeight="1">
      <c r="A2" s="139" t="s">
        <v>49</v>
      </c>
      <c r="B2" s="139"/>
      <c r="C2" s="139"/>
      <c r="D2" s="139"/>
      <c r="E2" s="139"/>
      <c r="F2" s="139"/>
      <c r="G2" s="139"/>
      <c r="H2" s="139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26</v>
      </c>
    </row>
    <row r="4" spans="1:8" ht="13.5" customHeight="1">
      <c r="A4" s="113" t="s">
        <v>11</v>
      </c>
      <c r="B4" s="138" t="s">
        <v>17</v>
      </c>
      <c r="C4" s="113" t="s">
        <v>10</v>
      </c>
      <c r="D4" s="113" t="s">
        <v>36</v>
      </c>
      <c r="E4" s="113" t="s">
        <v>12</v>
      </c>
      <c r="F4" s="140" t="s">
        <v>0</v>
      </c>
      <c r="G4" s="141"/>
      <c r="H4" s="142"/>
    </row>
    <row r="5" spans="1:8" ht="17.25" customHeight="1">
      <c r="A5" s="138"/>
      <c r="B5" s="138"/>
      <c r="C5" s="113"/>
      <c r="D5" s="113"/>
      <c r="E5" s="113"/>
      <c r="F5" s="113" t="s">
        <v>15</v>
      </c>
      <c r="G5" s="113" t="s">
        <v>14</v>
      </c>
      <c r="H5" s="113" t="s">
        <v>31</v>
      </c>
    </row>
    <row r="6" spans="1:8" ht="25.5" customHeight="1">
      <c r="A6" s="138"/>
      <c r="B6" s="138"/>
      <c r="C6" s="113"/>
      <c r="D6" s="113"/>
      <c r="E6" s="113"/>
      <c r="F6" s="113"/>
      <c r="G6" s="113"/>
      <c r="H6" s="113"/>
    </row>
    <row r="7" spans="1:8" s="6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</row>
    <row r="8" spans="1:12" ht="14.25">
      <c r="A8" s="13"/>
      <c r="B8" s="14" t="s">
        <v>1</v>
      </c>
      <c r="C8" s="15">
        <f aca="true" t="shared" si="0" ref="C8:H8">C10+C12+C14</f>
        <v>158982545</v>
      </c>
      <c r="D8" s="15">
        <f t="shared" si="0"/>
        <v>171706796</v>
      </c>
      <c r="E8" s="15">
        <f t="shared" si="0"/>
        <v>40831370</v>
      </c>
      <c r="F8" s="15">
        <f t="shared" si="0"/>
        <v>40831370</v>
      </c>
      <c r="G8" s="15">
        <f t="shared" si="0"/>
        <v>0</v>
      </c>
      <c r="H8" s="15">
        <f t="shared" si="0"/>
        <v>0</v>
      </c>
      <c r="I8" s="7"/>
      <c r="J8" s="8"/>
      <c r="K8" s="7"/>
      <c r="L8" s="7"/>
    </row>
    <row r="9" spans="1:11" ht="14.25">
      <c r="A9" s="16"/>
      <c r="B9" s="17" t="s">
        <v>0</v>
      </c>
      <c r="C9" s="18">
        <f aca="true" t="shared" si="1" ref="C9:H9">C11+C13+C15</f>
        <v>91617345</v>
      </c>
      <c r="D9" s="18">
        <f t="shared" si="1"/>
        <v>100634006</v>
      </c>
      <c r="E9" s="18">
        <f t="shared" si="1"/>
        <v>15393617</v>
      </c>
      <c r="F9" s="18">
        <f t="shared" si="1"/>
        <v>15393617</v>
      </c>
      <c r="G9" s="18">
        <f t="shared" si="1"/>
        <v>0</v>
      </c>
      <c r="H9" s="18">
        <f t="shared" si="1"/>
        <v>0</v>
      </c>
      <c r="I9" s="7"/>
      <c r="J9" s="7"/>
      <c r="K9" s="8"/>
    </row>
    <row r="10" spans="1:11" ht="14.25">
      <c r="A10" s="19" t="s">
        <v>2</v>
      </c>
      <c r="B10" s="14" t="s">
        <v>3</v>
      </c>
      <c r="C10" s="20">
        <f aca="true" t="shared" si="2" ref="C10:H11">C32+C52+C90+C120</f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7"/>
      <c r="J10" s="7"/>
      <c r="K10" s="7"/>
    </row>
    <row r="11" spans="1:12" ht="14.25">
      <c r="A11" s="21"/>
      <c r="B11" s="17"/>
      <c r="C11" s="22">
        <f t="shared" si="2"/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7"/>
      <c r="K11" s="8"/>
      <c r="L11" s="7"/>
    </row>
    <row r="12" spans="1:9" ht="14.25">
      <c r="A12" s="19" t="s">
        <v>6</v>
      </c>
      <c r="B12" s="14" t="s">
        <v>7</v>
      </c>
      <c r="C12" s="23">
        <f aca="true" t="shared" si="3" ref="C12:H13">C36+C56+C76+C94+C124</f>
        <v>132074638</v>
      </c>
      <c r="D12" s="23">
        <f t="shared" si="3"/>
        <v>144798889</v>
      </c>
      <c r="E12" s="23">
        <f t="shared" si="3"/>
        <v>15497000</v>
      </c>
      <c r="F12" s="23">
        <f t="shared" si="3"/>
        <v>15497000</v>
      </c>
      <c r="G12" s="23">
        <f t="shared" si="3"/>
        <v>0</v>
      </c>
      <c r="H12" s="23">
        <f t="shared" si="3"/>
        <v>0</v>
      </c>
      <c r="I12" s="8"/>
    </row>
    <row r="13" spans="1:12" ht="14.25">
      <c r="A13" s="21"/>
      <c r="B13" s="17"/>
      <c r="C13" s="24">
        <f t="shared" si="3"/>
        <v>91617345</v>
      </c>
      <c r="D13" s="24">
        <f t="shared" si="3"/>
        <v>100634006</v>
      </c>
      <c r="E13" s="24">
        <f t="shared" si="3"/>
        <v>15393617</v>
      </c>
      <c r="F13" s="24">
        <f t="shared" si="3"/>
        <v>15393617</v>
      </c>
      <c r="G13" s="24">
        <f t="shared" si="3"/>
        <v>0</v>
      </c>
      <c r="H13" s="24">
        <f t="shared" si="3"/>
        <v>0</v>
      </c>
      <c r="J13" s="7"/>
      <c r="L13" s="7"/>
    </row>
    <row r="14" spans="1:12" ht="14.25">
      <c r="A14" s="25" t="s">
        <v>4</v>
      </c>
      <c r="B14" s="26" t="s">
        <v>13</v>
      </c>
      <c r="C14" s="20">
        <f>C18+C24+C42+C66+C80+C110+C130</f>
        <v>26907907</v>
      </c>
      <c r="D14" s="20">
        <f>D18+D24+D42+D66+D80+D110+D130</f>
        <v>26907907</v>
      </c>
      <c r="E14" s="20">
        <f>E18+E24+E42+E66+E80+E110+E130</f>
        <v>25334370</v>
      </c>
      <c r="F14" s="20">
        <f>F18+F24+F42+F66+F80+F110+F130</f>
        <v>25334370</v>
      </c>
      <c r="G14" s="20">
        <f>G18+G42+G66+G80+G110+G130</f>
        <v>0</v>
      </c>
      <c r="H14" s="20">
        <f>H18+H42+H66+H80+H110+H130</f>
        <v>0</v>
      </c>
      <c r="I14" s="7"/>
      <c r="K14" s="8"/>
      <c r="L14" s="7"/>
    </row>
    <row r="15" spans="1:11" ht="13.5" customHeight="1">
      <c r="A15" s="25"/>
      <c r="B15" s="26"/>
      <c r="C15" s="24">
        <f aca="true" t="shared" si="4" ref="C15:H15">C43+C67+C111+C19+C83+C131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8"/>
    </row>
    <row r="16" spans="1:11" ht="14.25">
      <c r="A16" s="111" t="s">
        <v>39</v>
      </c>
      <c r="B16" s="112"/>
      <c r="C16" s="20">
        <f aca="true" t="shared" si="5" ref="C16:H19">C18</f>
        <v>954600</v>
      </c>
      <c r="D16" s="20">
        <f t="shared" si="5"/>
        <v>954600</v>
      </c>
      <c r="E16" s="20">
        <f t="shared" si="5"/>
        <v>954600</v>
      </c>
      <c r="F16" s="20">
        <f t="shared" si="5"/>
        <v>954600</v>
      </c>
      <c r="G16" s="20">
        <f t="shared" si="5"/>
        <v>0</v>
      </c>
      <c r="H16" s="20">
        <f t="shared" si="5"/>
        <v>0</v>
      </c>
      <c r="K16" s="8"/>
    </row>
    <row r="17" spans="1:11" ht="14.25">
      <c r="A17" s="115" t="s">
        <v>5</v>
      </c>
      <c r="B17" s="116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8"/>
    </row>
    <row r="18" spans="1:11" ht="14.25">
      <c r="A18" s="19" t="s">
        <v>4</v>
      </c>
      <c r="B18" s="14" t="s">
        <v>13</v>
      </c>
      <c r="C18" s="36">
        <f t="shared" si="5"/>
        <v>954600</v>
      </c>
      <c r="D18" s="36">
        <f t="shared" si="5"/>
        <v>954600</v>
      </c>
      <c r="E18" s="36">
        <f t="shared" si="5"/>
        <v>954600</v>
      </c>
      <c r="F18" s="36">
        <f t="shared" si="5"/>
        <v>954600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28"/>
      <c r="B19" s="29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3">
        <v>1</v>
      </c>
      <c r="B20" s="61" t="s">
        <v>23</v>
      </c>
      <c r="C20" s="36">
        <v>954600</v>
      </c>
      <c r="D20" s="36">
        <v>954600</v>
      </c>
      <c r="E20" s="36">
        <v>954600</v>
      </c>
      <c r="F20" s="36">
        <v>954600</v>
      </c>
      <c r="G20" s="36">
        <v>0</v>
      </c>
      <c r="H20" s="36">
        <v>0</v>
      </c>
      <c r="K20" s="8"/>
    </row>
    <row r="21" spans="1:11" ht="14.25">
      <c r="A21" s="63"/>
      <c r="B21" s="26"/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K21" s="8"/>
    </row>
    <row r="22" spans="1:11" ht="14.25">
      <c r="A22" s="111" t="s">
        <v>53</v>
      </c>
      <c r="B22" s="112"/>
      <c r="C22" s="20">
        <f>C24</f>
        <v>208700</v>
      </c>
      <c r="D22" s="20">
        <f>D24</f>
        <v>208700</v>
      </c>
      <c r="E22" s="20">
        <f>E24</f>
        <v>208700</v>
      </c>
      <c r="F22" s="20">
        <f>F24</f>
        <v>208700</v>
      </c>
      <c r="G22" s="20">
        <f>G24+G26</f>
        <v>0</v>
      </c>
      <c r="H22" s="20">
        <f>H24+H26</f>
        <v>0</v>
      </c>
      <c r="K22" s="8"/>
    </row>
    <row r="23" spans="1:11" ht="14.25">
      <c r="A23" s="115" t="s">
        <v>5</v>
      </c>
      <c r="B23" s="116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8"/>
    </row>
    <row r="24" spans="1:11" ht="14.25">
      <c r="A24" s="19" t="s">
        <v>4</v>
      </c>
      <c r="B24" s="14" t="s">
        <v>13</v>
      </c>
      <c r="C24" s="27">
        <f aca="true" t="shared" si="7" ref="C24:H25">C26+C28</f>
        <v>208700</v>
      </c>
      <c r="D24" s="27">
        <f t="shared" si="7"/>
        <v>208700</v>
      </c>
      <c r="E24" s="27">
        <f t="shared" si="7"/>
        <v>208700</v>
      </c>
      <c r="F24" s="27">
        <f t="shared" si="7"/>
        <v>208700</v>
      </c>
      <c r="G24" s="27">
        <f t="shared" si="7"/>
        <v>0</v>
      </c>
      <c r="H24" s="27">
        <f t="shared" si="7"/>
        <v>0</v>
      </c>
      <c r="K24" s="8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8"/>
    </row>
    <row r="26" spans="1:11" ht="14.25">
      <c r="A26" s="70">
        <v>1</v>
      </c>
      <c r="B26" s="61" t="s">
        <v>23</v>
      </c>
      <c r="C26" s="33">
        <v>200000</v>
      </c>
      <c r="D26" s="33">
        <v>200000</v>
      </c>
      <c r="E26" s="33">
        <v>200000</v>
      </c>
      <c r="F26" s="33">
        <v>200000</v>
      </c>
      <c r="G26" s="33">
        <v>0</v>
      </c>
      <c r="H26" s="60">
        <v>0</v>
      </c>
      <c r="K26" s="8"/>
    </row>
    <row r="27" spans="1:11" ht="14.25">
      <c r="A27" s="71"/>
      <c r="B27" s="17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0">
        <v>2</v>
      </c>
      <c r="B28" s="61" t="s">
        <v>24</v>
      </c>
      <c r="C28" s="65">
        <v>8700</v>
      </c>
      <c r="D28" s="65">
        <v>8700</v>
      </c>
      <c r="E28" s="65">
        <v>8700</v>
      </c>
      <c r="F28" s="65">
        <v>8700</v>
      </c>
      <c r="G28" s="36">
        <v>0</v>
      </c>
      <c r="H28" s="60">
        <v>0</v>
      </c>
      <c r="K28" s="8"/>
    </row>
    <row r="29" spans="1:11" ht="14.25">
      <c r="A29" s="71"/>
      <c r="B29" s="37" t="s">
        <v>25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14" t="s">
        <v>30</v>
      </c>
      <c r="B30" s="112"/>
      <c r="C30" s="20">
        <f aca="true" t="shared" si="8" ref="C30:H31">C32+C36+C42</f>
        <v>6854518</v>
      </c>
      <c r="D30" s="20">
        <f t="shared" si="8"/>
        <v>6854518</v>
      </c>
      <c r="E30" s="20">
        <f t="shared" si="8"/>
        <v>3647600</v>
      </c>
      <c r="F30" s="20">
        <f t="shared" si="8"/>
        <v>3647600</v>
      </c>
      <c r="G30" s="20">
        <f t="shared" si="8"/>
        <v>0</v>
      </c>
      <c r="H30" s="20">
        <f t="shared" si="8"/>
        <v>0</v>
      </c>
    </row>
    <row r="31" spans="1:8" s="2" customFormat="1" ht="14.25">
      <c r="A31" s="115" t="s">
        <v>5</v>
      </c>
      <c r="B31" s="116"/>
      <c r="C31" s="22">
        <f t="shared" si="8"/>
        <v>6397643</v>
      </c>
      <c r="D31" s="22">
        <f t="shared" si="8"/>
        <v>6397643</v>
      </c>
      <c r="E31" s="22">
        <f t="shared" si="8"/>
        <v>3264000</v>
      </c>
      <c r="F31" s="22">
        <f t="shared" si="8"/>
        <v>3264000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7"/>
      <c r="J32" s="7"/>
      <c r="K32" s="7"/>
    </row>
    <row r="33" spans="1:12" ht="14.25">
      <c r="A33" s="28"/>
      <c r="B33" s="40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7"/>
      <c r="K33" s="8"/>
      <c r="L33" s="7"/>
    </row>
    <row r="34" spans="1:8" ht="14.25">
      <c r="A34" s="70">
        <v>1</v>
      </c>
      <c r="B34" s="41"/>
      <c r="C34" s="36">
        <v>0</v>
      </c>
      <c r="D34" s="36">
        <v>0</v>
      </c>
      <c r="E34" s="36">
        <v>0</v>
      </c>
      <c r="F34" s="33">
        <v>0</v>
      </c>
      <c r="G34" s="42">
        <v>0</v>
      </c>
      <c r="H34" s="36">
        <v>0</v>
      </c>
    </row>
    <row r="35" spans="1:8" ht="14.25">
      <c r="A35" s="28"/>
      <c r="B35" s="17"/>
      <c r="C35" s="38">
        <v>0</v>
      </c>
      <c r="D35" s="38">
        <v>0</v>
      </c>
      <c r="E35" s="38">
        <v>0</v>
      </c>
      <c r="F35" s="43">
        <v>0</v>
      </c>
      <c r="G35" s="44">
        <v>0</v>
      </c>
      <c r="H35" s="38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C38+C40</f>
        <v>6468018</v>
      </c>
      <c r="D36" s="20">
        <f t="shared" si="10"/>
        <v>6468018</v>
      </c>
      <c r="E36" s="20">
        <f t="shared" si="10"/>
        <v>3304000</v>
      </c>
      <c r="F36" s="20">
        <f t="shared" si="10"/>
        <v>3304000</v>
      </c>
      <c r="G36" s="20">
        <f t="shared" si="10"/>
        <v>0</v>
      </c>
      <c r="H36" s="20">
        <f t="shared" si="10"/>
        <v>0</v>
      </c>
    </row>
    <row r="37" spans="1:8" ht="14.25">
      <c r="A37" s="28"/>
      <c r="B37" s="40" t="s">
        <v>5</v>
      </c>
      <c r="C37" s="22">
        <f t="shared" si="10"/>
        <v>6397643</v>
      </c>
      <c r="D37" s="22">
        <f t="shared" si="10"/>
        <v>6397643</v>
      </c>
      <c r="E37" s="22">
        <f t="shared" si="10"/>
        <v>3264000</v>
      </c>
      <c r="F37" s="22">
        <f t="shared" si="10"/>
        <v>3264000</v>
      </c>
      <c r="G37" s="22">
        <f t="shared" si="10"/>
        <v>0</v>
      </c>
      <c r="H37" s="22">
        <f t="shared" si="10"/>
        <v>0</v>
      </c>
    </row>
    <row r="38" spans="1:8" ht="14.25">
      <c r="A38" s="126">
        <v>2</v>
      </c>
      <c r="B38" s="134" t="s">
        <v>37</v>
      </c>
      <c r="C38" s="89">
        <v>3778226</v>
      </c>
      <c r="D38" s="89">
        <v>3778226</v>
      </c>
      <c r="E38" s="89">
        <v>2004000</v>
      </c>
      <c r="F38" s="89">
        <v>2004000</v>
      </c>
      <c r="G38" s="94">
        <v>0</v>
      </c>
      <c r="H38" s="89">
        <v>0</v>
      </c>
    </row>
    <row r="39" spans="1:8" ht="14.25">
      <c r="A39" s="127"/>
      <c r="B39" s="135"/>
      <c r="C39" s="80">
        <v>3737117</v>
      </c>
      <c r="D39" s="80">
        <v>3737117</v>
      </c>
      <c r="E39" s="80">
        <v>1984000</v>
      </c>
      <c r="F39" s="80">
        <v>1984000</v>
      </c>
      <c r="G39" s="97">
        <v>0</v>
      </c>
      <c r="H39" s="80">
        <v>0</v>
      </c>
    </row>
    <row r="40" spans="1:8" ht="14.25">
      <c r="A40" s="117">
        <v>4</v>
      </c>
      <c r="B40" s="136" t="s">
        <v>38</v>
      </c>
      <c r="C40" s="36">
        <v>2689792</v>
      </c>
      <c r="D40" s="36">
        <v>2689792</v>
      </c>
      <c r="E40" s="36">
        <v>1300000</v>
      </c>
      <c r="F40" s="36">
        <v>1300000</v>
      </c>
      <c r="G40" s="42">
        <v>0</v>
      </c>
      <c r="H40" s="36">
        <v>0</v>
      </c>
    </row>
    <row r="41" spans="1:8" ht="14.25">
      <c r="A41" s="118"/>
      <c r="B41" s="137"/>
      <c r="C41" s="38">
        <v>2660526</v>
      </c>
      <c r="D41" s="38">
        <v>2660526</v>
      </c>
      <c r="E41" s="38">
        <v>1280000</v>
      </c>
      <c r="F41" s="38">
        <v>1280000</v>
      </c>
      <c r="G41" s="44">
        <v>0</v>
      </c>
      <c r="H41" s="38">
        <v>0</v>
      </c>
    </row>
    <row r="42" spans="1:8" ht="14.25">
      <c r="A42" s="19" t="s">
        <v>4</v>
      </c>
      <c r="B42" s="14" t="s">
        <v>13</v>
      </c>
      <c r="C42" s="27">
        <f aca="true" t="shared" si="11" ref="C42:F43">C44+C46+C48</f>
        <v>386500</v>
      </c>
      <c r="D42" s="27">
        <f t="shared" si="11"/>
        <v>386500</v>
      </c>
      <c r="E42" s="27">
        <f t="shared" si="11"/>
        <v>343600</v>
      </c>
      <c r="F42" s="27">
        <f t="shared" si="11"/>
        <v>343600</v>
      </c>
      <c r="G42" s="27">
        <f>G44+G46+G48</f>
        <v>0</v>
      </c>
      <c r="H42" s="27">
        <f>H44+H46+H48</f>
        <v>0</v>
      </c>
    </row>
    <row r="43" spans="1:8" ht="14.2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4.25">
      <c r="A44" s="70">
        <v>5</v>
      </c>
      <c r="B44" s="61" t="s">
        <v>23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60">
        <v>0</v>
      </c>
    </row>
    <row r="45" spans="1:8" ht="14.25">
      <c r="A45" s="71"/>
      <c r="B45" s="17"/>
      <c r="C45" s="34">
        <v>0</v>
      </c>
      <c r="D45" s="34">
        <v>0</v>
      </c>
      <c r="E45" s="34">
        <f>F45+G45+H45</f>
        <v>0</v>
      </c>
      <c r="F45" s="34">
        <v>0</v>
      </c>
      <c r="G45" s="34">
        <v>0</v>
      </c>
      <c r="H45" s="35">
        <v>0</v>
      </c>
    </row>
    <row r="46" spans="1:8" ht="14.25">
      <c r="A46" s="88">
        <v>6</v>
      </c>
      <c r="B46" s="106" t="s">
        <v>24</v>
      </c>
      <c r="C46" s="100">
        <v>297600</v>
      </c>
      <c r="D46" s="100">
        <v>297600</v>
      </c>
      <c r="E46" s="100">
        <v>297600</v>
      </c>
      <c r="F46" s="100">
        <v>297600</v>
      </c>
      <c r="G46" s="89">
        <v>0</v>
      </c>
      <c r="H46" s="90">
        <v>0</v>
      </c>
    </row>
    <row r="47" spans="1:8" ht="14.25">
      <c r="A47" s="105"/>
      <c r="B47" s="107" t="s">
        <v>25</v>
      </c>
      <c r="C47" s="87">
        <v>0</v>
      </c>
      <c r="D47" s="87">
        <v>0</v>
      </c>
      <c r="E47" s="87">
        <f>F47+G47+H47</f>
        <v>0</v>
      </c>
      <c r="F47" s="87">
        <v>0</v>
      </c>
      <c r="G47" s="80">
        <v>0</v>
      </c>
      <c r="H47" s="86">
        <v>0</v>
      </c>
    </row>
    <row r="48" spans="1:8" s="2" customFormat="1" ht="14.25">
      <c r="A48" s="70">
        <v>7</v>
      </c>
      <c r="B48" s="39" t="s">
        <v>27</v>
      </c>
      <c r="C48" s="36">
        <v>88900</v>
      </c>
      <c r="D48" s="36">
        <v>88900</v>
      </c>
      <c r="E48" s="36">
        <v>46000</v>
      </c>
      <c r="F48" s="36">
        <v>46000</v>
      </c>
      <c r="G48" s="36">
        <v>0</v>
      </c>
      <c r="H48" s="36">
        <v>0</v>
      </c>
    </row>
    <row r="49" spans="1:8" s="2" customFormat="1" ht="14.25">
      <c r="A49" s="71"/>
      <c r="B49" s="35" t="s">
        <v>28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19" t="s">
        <v>29</v>
      </c>
      <c r="B50" s="120"/>
      <c r="C50" s="20">
        <f aca="true" t="shared" si="12" ref="C50:H51">C52+C56+C66</f>
        <v>26646044</v>
      </c>
      <c r="D50" s="20">
        <f t="shared" si="12"/>
        <v>26646044</v>
      </c>
      <c r="E50" s="20">
        <f t="shared" si="12"/>
        <v>6271470</v>
      </c>
      <c r="F50" s="20">
        <f t="shared" si="12"/>
        <v>6271470</v>
      </c>
      <c r="G50" s="20">
        <f t="shared" si="12"/>
        <v>0</v>
      </c>
      <c r="H50" s="20">
        <f t="shared" si="12"/>
        <v>0</v>
      </c>
    </row>
    <row r="51" spans="1:8" s="2" customFormat="1" ht="14.25">
      <c r="A51" s="115" t="s">
        <v>5</v>
      </c>
      <c r="B51" s="116"/>
      <c r="C51" s="22">
        <f t="shared" si="12"/>
        <v>21865920</v>
      </c>
      <c r="D51" s="22">
        <f t="shared" si="12"/>
        <v>21865920</v>
      </c>
      <c r="E51" s="22">
        <f t="shared" si="12"/>
        <v>5264617</v>
      </c>
      <c r="F51" s="22">
        <f t="shared" si="12"/>
        <v>5264617</v>
      </c>
      <c r="G51" s="22">
        <f t="shared" si="12"/>
        <v>0</v>
      </c>
      <c r="H51" s="22">
        <f t="shared" si="12"/>
        <v>0</v>
      </c>
    </row>
    <row r="52" spans="1:8" ht="14.25">
      <c r="A52" s="19" t="s">
        <v>2</v>
      </c>
      <c r="B52" s="14" t="s">
        <v>32</v>
      </c>
      <c r="C52" s="20">
        <f aca="true" t="shared" si="13" ref="C52:H53">C54</f>
        <v>0</v>
      </c>
      <c r="D52" s="20">
        <f t="shared" si="13"/>
        <v>0</v>
      </c>
      <c r="E52" s="20">
        <f t="shared" si="13"/>
        <v>0</v>
      </c>
      <c r="F52" s="20">
        <f t="shared" si="13"/>
        <v>0</v>
      </c>
      <c r="G52" s="20">
        <f t="shared" si="13"/>
        <v>0</v>
      </c>
      <c r="H52" s="20">
        <f t="shared" si="13"/>
        <v>0</v>
      </c>
    </row>
    <row r="53" spans="1:8" ht="14.25">
      <c r="A53" s="28"/>
      <c r="B53" s="17" t="s">
        <v>5</v>
      </c>
      <c r="C53" s="22">
        <f t="shared" si="13"/>
        <v>0</v>
      </c>
      <c r="D53" s="22">
        <f t="shared" si="13"/>
        <v>0</v>
      </c>
      <c r="E53" s="22">
        <f t="shared" si="13"/>
        <v>0</v>
      </c>
      <c r="F53" s="22">
        <f t="shared" si="13"/>
        <v>0</v>
      </c>
      <c r="G53" s="22">
        <f t="shared" si="13"/>
        <v>0</v>
      </c>
      <c r="H53" s="22">
        <f t="shared" si="13"/>
        <v>0</v>
      </c>
    </row>
    <row r="54" spans="1:8" ht="14.25">
      <c r="A54" s="59">
        <v>1</v>
      </c>
      <c r="B54" s="128"/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60">
        <v>0</v>
      </c>
    </row>
    <row r="55" spans="1:8" ht="14.25">
      <c r="A55" s="59"/>
      <c r="B55" s="129"/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</row>
    <row r="56" spans="1:8" ht="14.25">
      <c r="A56" s="19" t="s">
        <v>6</v>
      </c>
      <c r="B56" s="14" t="s">
        <v>7</v>
      </c>
      <c r="C56" s="20">
        <f aca="true" t="shared" si="14" ref="C56:H57">C64+C62+C60+C58</f>
        <v>25220424</v>
      </c>
      <c r="D56" s="20">
        <f t="shared" si="14"/>
        <v>25220424</v>
      </c>
      <c r="E56" s="20">
        <f t="shared" si="14"/>
        <v>5288000</v>
      </c>
      <c r="F56" s="20">
        <f t="shared" si="14"/>
        <v>5288000</v>
      </c>
      <c r="G56" s="20">
        <f t="shared" si="14"/>
        <v>0</v>
      </c>
      <c r="H56" s="20">
        <f t="shared" si="14"/>
        <v>0</v>
      </c>
    </row>
    <row r="57" spans="1:8" ht="14.25">
      <c r="A57" s="28"/>
      <c r="B57" s="17" t="s">
        <v>5</v>
      </c>
      <c r="C57" s="22">
        <f t="shared" si="14"/>
        <v>21865920</v>
      </c>
      <c r="D57" s="22">
        <f t="shared" si="14"/>
        <v>21865920</v>
      </c>
      <c r="E57" s="22">
        <f t="shared" si="14"/>
        <v>5264617</v>
      </c>
      <c r="F57" s="22">
        <f t="shared" si="14"/>
        <v>5264617</v>
      </c>
      <c r="G57" s="22">
        <f t="shared" si="14"/>
        <v>0</v>
      </c>
      <c r="H57" s="22">
        <f t="shared" si="14"/>
        <v>0</v>
      </c>
    </row>
    <row r="58" spans="1:8" ht="14.25">
      <c r="A58" s="104">
        <v>2</v>
      </c>
      <c r="B58" s="91" t="s">
        <v>58</v>
      </c>
      <c r="C58" s="89">
        <v>2880000</v>
      </c>
      <c r="D58" s="89">
        <v>2880000</v>
      </c>
      <c r="E58" s="89">
        <v>1000</v>
      </c>
      <c r="F58" s="89">
        <v>1000</v>
      </c>
      <c r="G58" s="84">
        <v>0</v>
      </c>
      <c r="H58" s="84">
        <v>0</v>
      </c>
    </row>
    <row r="59" spans="1:8" ht="14.25">
      <c r="A59" s="104"/>
      <c r="B59" s="108"/>
      <c r="C59" s="80">
        <v>2852950</v>
      </c>
      <c r="D59" s="80">
        <v>2852950</v>
      </c>
      <c r="E59" s="80">
        <v>0</v>
      </c>
      <c r="F59" s="80">
        <v>0</v>
      </c>
      <c r="G59" s="81">
        <v>0</v>
      </c>
      <c r="H59" s="81">
        <v>0</v>
      </c>
    </row>
    <row r="60" spans="1:8" ht="14.25">
      <c r="A60" s="13">
        <v>3</v>
      </c>
      <c r="B60" s="128" t="s">
        <v>52</v>
      </c>
      <c r="C60" s="36">
        <v>1299512</v>
      </c>
      <c r="D60" s="36">
        <v>1299512</v>
      </c>
      <c r="E60" s="36">
        <v>1286000</v>
      </c>
      <c r="F60" s="36">
        <v>1286000</v>
      </c>
      <c r="G60" s="33">
        <v>0</v>
      </c>
      <c r="H60" s="33">
        <v>0</v>
      </c>
    </row>
    <row r="61" spans="1:8" ht="14.25">
      <c r="A61" s="16"/>
      <c r="B61" s="129"/>
      <c r="C61" s="38">
        <v>1285372</v>
      </c>
      <c r="D61" s="38">
        <v>1285372</v>
      </c>
      <c r="E61" s="38">
        <v>1284617</v>
      </c>
      <c r="F61" s="38">
        <v>1284617</v>
      </c>
      <c r="G61" s="43">
        <v>0</v>
      </c>
      <c r="H61" s="43">
        <v>0</v>
      </c>
    </row>
    <row r="62" spans="1:8" ht="14.25">
      <c r="A62" s="13">
        <v>4</v>
      </c>
      <c r="B62" s="72" t="s">
        <v>56</v>
      </c>
      <c r="C62" s="36">
        <v>7855538</v>
      </c>
      <c r="D62" s="36">
        <v>7855538</v>
      </c>
      <c r="E62" s="36">
        <v>1000</v>
      </c>
      <c r="F62" s="36">
        <v>1000</v>
      </c>
      <c r="G62" s="33">
        <v>0</v>
      </c>
      <c r="H62" s="33">
        <v>0</v>
      </c>
    </row>
    <row r="63" spans="1:8" ht="14.25">
      <c r="A63" s="16"/>
      <c r="B63" s="73"/>
      <c r="C63" s="38">
        <v>7850000</v>
      </c>
      <c r="D63" s="38">
        <v>7850000</v>
      </c>
      <c r="E63" s="38">
        <v>0</v>
      </c>
      <c r="F63" s="38">
        <v>0</v>
      </c>
      <c r="G63" s="43">
        <v>0</v>
      </c>
      <c r="H63" s="43">
        <v>0</v>
      </c>
    </row>
    <row r="64" spans="1:8" ht="14.25">
      <c r="A64" s="76">
        <v>5</v>
      </c>
      <c r="B64" s="124" t="s">
        <v>48</v>
      </c>
      <c r="C64" s="77">
        <v>13185374</v>
      </c>
      <c r="D64" s="77">
        <v>13185374</v>
      </c>
      <c r="E64" s="78">
        <v>4000000</v>
      </c>
      <c r="F64" s="78">
        <v>4000000</v>
      </c>
      <c r="G64" s="78">
        <v>0</v>
      </c>
      <c r="H64" s="78">
        <v>0</v>
      </c>
    </row>
    <row r="65" spans="1:8" ht="14.25">
      <c r="A65" s="79"/>
      <c r="B65" s="125"/>
      <c r="C65" s="80">
        <v>9877598</v>
      </c>
      <c r="D65" s="80">
        <v>9877598</v>
      </c>
      <c r="E65" s="81">
        <v>3980000</v>
      </c>
      <c r="F65" s="81">
        <v>3980000</v>
      </c>
      <c r="G65" s="81">
        <v>0</v>
      </c>
      <c r="H65" s="81">
        <v>0</v>
      </c>
    </row>
    <row r="66" spans="1:8" ht="14.25">
      <c r="A66" s="19" t="s">
        <v>4</v>
      </c>
      <c r="B66" s="26" t="s">
        <v>13</v>
      </c>
      <c r="C66" s="20">
        <f aca="true" t="shared" si="15" ref="C66:G67">C68+C70+C72</f>
        <v>1425620</v>
      </c>
      <c r="D66" s="20">
        <f t="shared" si="15"/>
        <v>1425620</v>
      </c>
      <c r="E66" s="20">
        <f t="shared" si="15"/>
        <v>983470</v>
      </c>
      <c r="F66" s="20">
        <f t="shared" si="15"/>
        <v>983470</v>
      </c>
      <c r="G66" s="20">
        <f t="shared" si="15"/>
        <v>0</v>
      </c>
      <c r="H66" s="20">
        <f>H68+H70+H72</f>
        <v>0</v>
      </c>
    </row>
    <row r="67" spans="1:8" ht="14.25">
      <c r="A67" s="71"/>
      <c r="B67" s="29" t="s">
        <v>5</v>
      </c>
      <c r="C67" s="22">
        <f t="shared" si="15"/>
        <v>0</v>
      </c>
      <c r="D67" s="22">
        <f t="shared" si="15"/>
        <v>0</v>
      </c>
      <c r="E67" s="22">
        <f t="shared" si="15"/>
        <v>0</v>
      </c>
      <c r="F67" s="22">
        <f t="shared" si="15"/>
        <v>0</v>
      </c>
      <c r="G67" s="22">
        <f t="shared" si="15"/>
        <v>0</v>
      </c>
      <c r="H67" s="22">
        <f>H69+H71+H73</f>
        <v>0</v>
      </c>
    </row>
    <row r="68" spans="1:8" ht="14.25">
      <c r="A68" s="88">
        <v>6</v>
      </c>
      <c r="B68" s="109" t="s">
        <v>23</v>
      </c>
      <c r="C68" s="89">
        <v>117500</v>
      </c>
      <c r="D68" s="89">
        <v>117500</v>
      </c>
      <c r="E68" s="89">
        <v>117500</v>
      </c>
      <c r="F68" s="89">
        <v>117500</v>
      </c>
      <c r="G68" s="89">
        <v>0</v>
      </c>
      <c r="H68" s="89">
        <v>0</v>
      </c>
    </row>
    <row r="69" spans="1:8" ht="14.25">
      <c r="A69" s="105"/>
      <c r="B69" s="86"/>
      <c r="C69" s="80">
        <v>0</v>
      </c>
      <c r="D69" s="80">
        <v>0</v>
      </c>
      <c r="E69" s="80">
        <f>F69+G69+H69</f>
        <v>0</v>
      </c>
      <c r="F69" s="80">
        <v>0</v>
      </c>
      <c r="G69" s="80">
        <f>0+0</f>
        <v>0</v>
      </c>
      <c r="H69" s="80">
        <f>0+0</f>
        <v>0</v>
      </c>
    </row>
    <row r="70" spans="1:8" ht="14.25">
      <c r="A70" s="88">
        <v>7</v>
      </c>
      <c r="B70" s="83" t="s">
        <v>24</v>
      </c>
      <c r="C70" s="89">
        <v>732070</v>
      </c>
      <c r="D70" s="89">
        <v>732070</v>
      </c>
      <c r="E70" s="89">
        <v>732070</v>
      </c>
      <c r="F70" s="89">
        <v>732070</v>
      </c>
      <c r="G70" s="89">
        <v>0</v>
      </c>
      <c r="H70" s="89">
        <v>0</v>
      </c>
    </row>
    <row r="71" spans="1:8" ht="14.25">
      <c r="A71" s="105"/>
      <c r="B71" s="86" t="s">
        <v>25</v>
      </c>
      <c r="C71" s="80">
        <v>0</v>
      </c>
      <c r="D71" s="80">
        <v>0</v>
      </c>
      <c r="E71" s="80">
        <f>F71+G71+H71</f>
        <v>0</v>
      </c>
      <c r="F71" s="80">
        <f>0+0</f>
        <v>0</v>
      </c>
      <c r="G71" s="80">
        <f>0+0</f>
        <v>0</v>
      </c>
      <c r="H71" s="80">
        <f>0+0</f>
        <v>0</v>
      </c>
    </row>
    <row r="72" spans="1:8" ht="14.25">
      <c r="A72" s="88">
        <v>8</v>
      </c>
      <c r="B72" s="83" t="s">
        <v>27</v>
      </c>
      <c r="C72" s="100">
        <v>576050</v>
      </c>
      <c r="D72" s="100">
        <v>576050</v>
      </c>
      <c r="E72" s="100">
        <v>133900</v>
      </c>
      <c r="F72" s="100">
        <v>133900</v>
      </c>
      <c r="G72" s="89">
        <v>0</v>
      </c>
      <c r="H72" s="89">
        <v>0</v>
      </c>
    </row>
    <row r="73" spans="1:8" ht="14.25">
      <c r="A73" s="76"/>
      <c r="B73" s="91" t="s">
        <v>28</v>
      </c>
      <c r="C73" s="98">
        <v>0</v>
      </c>
      <c r="D73" s="98">
        <v>0</v>
      </c>
      <c r="E73" s="98">
        <f>F73+G73+H73</f>
        <v>0</v>
      </c>
      <c r="F73" s="98">
        <v>0</v>
      </c>
      <c r="G73" s="110">
        <v>0</v>
      </c>
      <c r="H73" s="110">
        <v>0</v>
      </c>
    </row>
    <row r="74" spans="1:8" ht="14.25">
      <c r="A74" s="119" t="s">
        <v>45</v>
      </c>
      <c r="B74" s="120"/>
      <c r="C74" s="51">
        <f aca="true" t="shared" si="16" ref="C74:H75">C76+C80</f>
        <v>6468163</v>
      </c>
      <c r="D74" s="51">
        <f t="shared" si="16"/>
        <v>6468163</v>
      </c>
      <c r="E74" s="51">
        <f t="shared" si="16"/>
        <v>1630700</v>
      </c>
      <c r="F74" s="51">
        <f t="shared" si="16"/>
        <v>1630700</v>
      </c>
      <c r="G74" s="51">
        <f t="shared" si="16"/>
        <v>0</v>
      </c>
      <c r="H74" s="51">
        <f t="shared" si="16"/>
        <v>0</v>
      </c>
    </row>
    <row r="75" spans="1:8" ht="14.25">
      <c r="A75" s="114" t="s">
        <v>5</v>
      </c>
      <c r="B75" s="121"/>
      <c r="C75" s="57">
        <f t="shared" si="16"/>
        <v>6221851</v>
      </c>
      <c r="D75" s="57">
        <f t="shared" si="16"/>
        <v>6221851</v>
      </c>
      <c r="E75" s="57">
        <f t="shared" si="16"/>
        <v>1480000</v>
      </c>
      <c r="F75" s="57">
        <f t="shared" si="16"/>
        <v>1480000</v>
      </c>
      <c r="G75" s="57">
        <f t="shared" si="16"/>
        <v>0</v>
      </c>
      <c r="H75" s="57">
        <f t="shared" si="16"/>
        <v>0</v>
      </c>
    </row>
    <row r="76" spans="1:8" ht="14.25">
      <c r="A76" s="19" t="s">
        <v>6</v>
      </c>
      <c r="B76" s="14" t="s">
        <v>7</v>
      </c>
      <c r="C76" s="36">
        <f aca="true" t="shared" si="17" ref="C76:H77">C78</f>
        <v>6290292</v>
      </c>
      <c r="D76" s="36">
        <f t="shared" si="17"/>
        <v>6290292</v>
      </c>
      <c r="E76" s="36">
        <f t="shared" si="17"/>
        <v>1500000</v>
      </c>
      <c r="F76" s="36">
        <f t="shared" si="17"/>
        <v>1500000</v>
      </c>
      <c r="G76" s="36">
        <f t="shared" si="17"/>
        <v>0</v>
      </c>
      <c r="H76" s="36">
        <f t="shared" si="17"/>
        <v>0</v>
      </c>
    </row>
    <row r="77" spans="1:8" ht="14.25">
      <c r="A77" s="28"/>
      <c r="B77" s="17" t="s">
        <v>5</v>
      </c>
      <c r="C77" s="38">
        <f t="shared" si="17"/>
        <v>6221851</v>
      </c>
      <c r="D77" s="38">
        <f t="shared" si="17"/>
        <v>6221851</v>
      </c>
      <c r="E77" s="38">
        <f t="shared" si="17"/>
        <v>1480000</v>
      </c>
      <c r="F77" s="38">
        <f t="shared" si="17"/>
        <v>1480000</v>
      </c>
      <c r="G77" s="38">
        <f t="shared" si="17"/>
        <v>0</v>
      </c>
      <c r="H77" s="38">
        <f t="shared" si="17"/>
        <v>0</v>
      </c>
    </row>
    <row r="78" spans="1:8" ht="14.25">
      <c r="A78" s="59">
        <v>1</v>
      </c>
      <c r="B78" s="67" t="s">
        <v>50</v>
      </c>
      <c r="C78" s="36">
        <v>6290292</v>
      </c>
      <c r="D78" s="36">
        <v>6290292</v>
      </c>
      <c r="E78" s="36">
        <v>1500000</v>
      </c>
      <c r="F78" s="36">
        <v>1500000</v>
      </c>
      <c r="G78" s="36">
        <f>G80</f>
        <v>0</v>
      </c>
      <c r="H78" s="36">
        <f>H80</f>
        <v>0</v>
      </c>
    </row>
    <row r="79" spans="1:8" ht="14.25">
      <c r="A79" s="28"/>
      <c r="B79" s="69"/>
      <c r="C79" s="38">
        <v>6221851</v>
      </c>
      <c r="D79" s="38">
        <v>6221851</v>
      </c>
      <c r="E79" s="38">
        <v>1480000</v>
      </c>
      <c r="F79" s="38">
        <v>1480000</v>
      </c>
      <c r="G79" s="38">
        <f>G81</f>
        <v>0</v>
      </c>
      <c r="H79" s="38">
        <f>H81</f>
        <v>0</v>
      </c>
    </row>
    <row r="80" spans="1:8" ht="14.25">
      <c r="A80" s="53" t="s">
        <v>4</v>
      </c>
      <c r="B80" s="47" t="s">
        <v>13</v>
      </c>
      <c r="C80" s="51">
        <f aca="true" t="shared" si="18" ref="C80:H80">C82+C84+C86</f>
        <v>177871</v>
      </c>
      <c r="D80" s="51">
        <f t="shared" si="18"/>
        <v>177871</v>
      </c>
      <c r="E80" s="51">
        <f t="shared" si="18"/>
        <v>130700</v>
      </c>
      <c r="F80" s="51">
        <f t="shared" si="18"/>
        <v>130700</v>
      </c>
      <c r="G80" s="51">
        <f t="shared" si="18"/>
        <v>0</v>
      </c>
      <c r="H80" s="20">
        <f t="shared" si="18"/>
        <v>0</v>
      </c>
    </row>
    <row r="81" spans="1:8" ht="14.25">
      <c r="A81" s="54"/>
      <c r="B81" s="29" t="s">
        <v>5</v>
      </c>
      <c r="C81" s="52">
        <f aca="true" t="shared" si="19" ref="C81:H81">C83+C85</f>
        <v>0</v>
      </c>
      <c r="D81" s="52">
        <f t="shared" si="19"/>
        <v>0</v>
      </c>
      <c r="E81" s="52">
        <f t="shared" si="19"/>
        <v>0</v>
      </c>
      <c r="F81" s="52">
        <f t="shared" si="19"/>
        <v>0</v>
      </c>
      <c r="G81" s="52">
        <f t="shared" si="19"/>
        <v>0</v>
      </c>
      <c r="H81" s="22">
        <f t="shared" si="19"/>
        <v>0</v>
      </c>
    </row>
    <row r="82" spans="1:8" ht="14.25">
      <c r="A82" s="59">
        <v>2</v>
      </c>
      <c r="B82" s="61" t="s">
        <v>23</v>
      </c>
      <c r="C82" s="65">
        <v>7000</v>
      </c>
      <c r="D82" s="65">
        <v>7000</v>
      </c>
      <c r="E82" s="65">
        <v>7000</v>
      </c>
      <c r="F82" s="65">
        <v>7000</v>
      </c>
      <c r="G82" s="68">
        <v>0</v>
      </c>
      <c r="H82" s="36">
        <v>0</v>
      </c>
    </row>
    <row r="83" spans="1:8" ht="14.25">
      <c r="A83" s="59"/>
      <c r="B83" s="37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70">
        <v>3</v>
      </c>
      <c r="B84" s="128" t="s">
        <v>51</v>
      </c>
      <c r="C84" s="65">
        <v>108100</v>
      </c>
      <c r="D84" s="65">
        <v>108100</v>
      </c>
      <c r="E84" s="65">
        <v>108100</v>
      </c>
      <c r="F84" s="65">
        <v>108100</v>
      </c>
      <c r="G84" s="68">
        <v>0</v>
      </c>
      <c r="H84" s="36">
        <v>0</v>
      </c>
    </row>
    <row r="85" spans="1:8" ht="14.25">
      <c r="A85" s="71"/>
      <c r="B85" s="129"/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70">
        <v>4</v>
      </c>
      <c r="B86" s="39" t="s">
        <v>27</v>
      </c>
      <c r="C86" s="65">
        <v>62771</v>
      </c>
      <c r="D86" s="65">
        <v>62771</v>
      </c>
      <c r="E86" s="65">
        <v>15600</v>
      </c>
      <c r="F86" s="65">
        <v>15600</v>
      </c>
      <c r="G86" s="68">
        <v>0</v>
      </c>
      <c r="H86" s="36">
        <v>0</v>
      </c>
    </row>
    <row r="87" spans="1:8" ht="14.25">
      <c r="A87" s="71"/>
      <c r="B87" s="66" t="s">
        <v>28</v>
      </c>
      <c r="C87" s="34">
        <v>0</v>
      </c>
      <c r="D87" s="34">
        <v>0</v>
      </c>
      <c r="E87" s="34">
        <f>F87+G87+H87</f>
        <v>0</v>
      </c>
      <c r="F87" s="34">
        <v>0</v>
      </c>
      <c r="G87" s="38">
        <v>0</v>
      </c>
      <c r="H87" s="38">
        <v>0</v>
      </c>
    </row>
    <row r="88" spans="1:8" ht="14.25">
      <c r="A88" s="114" t="s">
        <v>16</v>
      </c>
      <c r="B88" s="112"/>
      <c r="C88" s="20">
        <f aca="true" t="shared" si="20" ref="C88:H89">C90+C94+C110</f>
        <v>40628443</v>
      </c>
      <c r="D88" s="20">
        <f t="shared" si="20"/>
        <v>40628443</v>
      </c>
      <c r="E88" s="20">
        <f t="shared" si="20"/>
        <v>2388000</v>
      </c>
      <c r="F88" s="20">
        <f t="shared" si="20"/>
        <v>2388000</v>
      </c>
      <c r="G88" s="20">
        <f t="shared" si="20"/>
        <v>0</v>
      </c>
      <c r="H88" s="20">
        <f t="shared" si="20"/>
        <v>0</v>
      </c>
    </row>
    <row r="89" spans="1:8" ht="14.25">
      <c r="A89" s="115" t="s">
        <v>5</v>
      </c>
      <c r="B89" s="116"/>
      <c r="C89" s="22">
        <f t="shared" si="20"/>
        <v>34585573</v>
      </c>
      <c r="D89" s="22">
        <f t="shared" si="20"/>
        <v>34585573</v>
      </c>
      <c r="E89" s="22">
        <f t="shared" si="20"/>
        <v>1590000</v>
      </c>
      <c r="F89" s="22">
        <f t="shared" si="20"/>
        <v>1590000</v>
      </c>
      <c r="G89" s="22">
        <f t="shared" si="20"/>
        <v>0</v>
      </c>
      <c r="H89" s="22">
        <f t="shared" si="20"/>
        <v>0</v>
      </c>
    </row>
    <row r="90" spans="1:8" ht="14.25">
      <c r="A90" s="19" t="s">
        <v>2</v>
      </c>
      <c r="B90" s="14" t="s">
        <v>3</v>
      </c>
      <c r="C90" s="20">
        <f aca="true" t="shared" si="21" ref="C90:H91">C92</f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</row>
    <row r="91" spans="1:10" s="2" customFormat="1" ht="14.25">
      <c r="A91" s="16"/>
      <c r="B91" s="40" t="s">
        <v>5</v>
      </c>
      <c r="C91" s="22">
        <f t="shared" si="21"/>
        <v>0</v>
      </c>
      <c r="D91" s="22">
        <f t="shared" si="21"/>
        <v>0</v>
      </c>
      <c r="E91" s="22">
        <f t="shared" si="21"/>
        <v>0</v>
      </c>
      <c r="F91" s="22">
        <f t="shared" si="21"/>
        <v>0</v>
      </c>
      <c r="G91" s="22">
        <f t="shared" si="21"/>
        <v>0</v>
      </c>
      <c r="H91" s="22">
        <f t="shared" si="21"/>
        <v>0</v>
      </c>
      <c r="I91" s="5"/>
      <c r="J91" s="5"/>
    </row>
    <row r="92" spans="1:256" s="2" customFormat="1" ht="14.25">
      <c r="A92" s="13">
        <v>1</v>
      </c>
      <c r="B92" s="45"/>
      <c r="C92" s="36">
        <v>0</v>
      </c>
      <c r="D92" s="36">
        <v>0</v>
      </c>
      <c r="E92" s="31">
        <v>0</v>
      </c>
      <c r="F92" s="31">
        <v>0</v>
      </c>
      <c r="G92" s="31">
        <v>0</v>
      </c>
      <c r="H92" s="31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16"/>
      <c r="B93" s="37"/>
      <c r="C93" s="38">
        <v>0</v>
      </c>
      <c r="D93" s="38">
        <v>0</v>
      </c>
      <c r="E93" s="32">
        <v>0</v>
      </c>
      <c r="F93" s="32">
        <v>0</v>
      </c>
      <c r="G93" s="32">
        <v>0</v>
      </c>
      <c r="H93" s="32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19" t="s">
        <v>6</v>
      </c>
      <c r="B94" s="47" t="s">
        <v>7</v>
      </c>
      <c r="C94" s="20">
        <f aca="true" t="shared" si="22" ref="C94:H95">C96+C98+C100+C102+C104+C106+C108</f>
        <v>39378557</v>
      </c>
      <c r="D94" s="20">
        <f t="shared" si="22"/>
        <v>39378557</v>
      </c>
      <c r="E94" s="20">
        <f t="shared" si="22"/>
        <v>1605000</v>
      </c>
      <c r="F94" s="20">
        <f t="shared" si="22"/>
        <v>1605000</v>
      </c>
      <c r="G94" s="20">
        <f t="shared" si="22"/>
        <v>0</v>
      </c>
      <c r="H94" s="20">
        <f t="shared" si="22"/>
        <v>0</v>
      </c>
    </row>
    <row r="95" spans="1:8" s="9" customFormat="1" ht="15">
      <c r="A95" s="48"/>
      <c r="B95" s="49" t="s">
        <v>5</v>
      </c>
      <c r="C95" s="30">
        <f t="shared" si="22"/>
        <v>34585573</v>
      </c>
      <c r="D95" s="30">
        <f t="shared" si="22"/>
        <v>34585573</v>
      </c>
      <c r="E95" s="58">
        <f t="shared" si="22"/>
        <v>1590000</v>
      </c>
      <c r="F95" s="58">
        <f t="shared" si="22"/>
        <v>1590000</v>
      </c>
      <c r="G95" s="30">
        <f t="shared" si="22"/>
        <v>0</v>
      </c>
      <c r="H95" s="30">
        <f t="shared" si="22"/>
        <v>0</v>
      </c>
    </row>
    <row r="96" spans="1:8" s="9" customFormat="1" ht="15">
      <c r="A96" s="82">
        <v>2</v>
      </c>
      <c r="B96" s="93" t="s">
        <v>40</v>
      </c>
      <c r="C96" s="84">
        <v>1521829</v>
      </c>
      <c r="D96" s="94">
        <v>1521829</v>
      </c>
      <c r="E96" s="95">
        <v>1000</v>
      </c>
      <c r="F96" s="89">
        <v>1000</v>
      </c>
      <c r="G96" s="84">
        <v>0</v>
      </c>
      <c r="H96" s="84">
        <v>0</v>
      </c>
    </row>
    <row r="97" spans="1:8" s="9" customFormat="1" ht="15">
      <c r="A97" s="85"/>
      <c r="B97" s="96"/>
      <c r="C97" s="81">
        <v>1505271</v>
      </c>
      <c r="D97" s="97">
        <v>1505271</v>
      </c>
      <c r="E97" s="87">
        <v>0</v>
      </c>
      <c r="F97" s="80">
        <v>0</v>
      </c>
      <c r="G97" s="81">
        <v>0</v>
      </c>
      <c r="H97" s="81">
        <v>0</v>
      </c>
    </row>
    <row r="98" spans="1:8" s="9" customFormat="1" ht="15">
      <c r="A98" s="82">
        <v>3</v>
      </c>
      <c r="B98" s="93" t="s">
        <v>41</v>
      </c>
      <c r="C98" s="84">
        <v>2899065</v>
      </c>
      <c r="D98" s="94">
        <v>2899065</v>
      </c>
      <c r="E98" s="95">
        <v>1000</v>
      </c>
      <c r="F98" s="95">
        <v>1000</v>
      </c>
      <c r="G98" s="84">
        <v>0</v>
      </c>
      <c r="H98" s="84">
        <v>0</v>
      </c>
    </row>
    <row r="99" spans="1:8" s="9" customFormat="1" ht="15">
      <c r="A99" s="85"/>
      <c r="B99" s="96"/>
      <c r="C99" s="81">
        <v>2867522</v>
      </c>
      <c r="D99" s="97">
        <v>2867522</v>
      </c>
      <c r="E99" s="98">
        <v>0</v>
      </c>
      <c r="F99" s="80">
        <v>0</v>
      </c>
      <c r="G99" s="81">
        <v>0</v>
      </c>
      <c r="H99" s="81">
        <v>0</v>
      </c>
    </row>
    <row r="100" spans="1:8" s="9" customFormat="1" ht="15">
      <c r="A100" s="82">
        <v>4</v>
      </c>
      <c r="B100" s="93" t="s">
        <v>42</v>
      </c>
      <c r="C100" s="84">
        <v>1160303</v>
      </c>
      <c r="D100" s="94">
        <v>1160303</v>
      </c>
      <c r="E100" s="95">
        <v>1000</v>
      </c>
      <c r="F100" s="89">
        <v>1000</v>
      </c>
      <c r="G100" s="84">
        <v>0</v>
      </c>
      <c r="H100" s="84">
        <v>0</v>
      </c>
    </row>
    <row r="101" spans="1:8" s="9" customFormat="1" ht="15">
      <c r="A101" s="85"/>
      <c r="B101" s="96"/>
      <c r="C101" s="81">
        <v>1147678</v>
      </c>
      <c r="D101" s="97">
        <v>1147678</v>
      </c>
      <c r="E101" s="87">
        <v>0</v>
      </c>
      <c r="F101" s="80">
        <v>0</v>
      </c>
      <c r="G101" s="81">
        <v>0</v>
      </c>
      <c r="H101" s="81">
        <v>0</v>
      </c>
    </row>
    <row r="102" spans="1:8" s="9" customFormat="1" ht="15">
      <c r="A102" s="82">
        <v>5</v>
      </c>
      <c r="B102" s="99" t="s">
        <v>43</v>
      </c>
      <c r="C102" s="89">
        <v>2640621</v>
      </c>
      <c r="D102" s="95">
        <v>2640621</v>
      </c>
      <c r="E102" s="100">
        <v>1000</v>
      </c>
      <c r="F102" s="77">
        <v>1000</v>
      </c>
      <c r="G102" s="84">
        <v>0</v>
      </c>
      <c r="H102" s="84">
        <v>0</v>
      </c>
    </row>
    <row r="103" spans="1:8" s="9" customFormat="1" ht="15">
      <c r="A103" s="85"/>
      <c r="B103" s="101"/>
      <c r="C103" s="80">
        <v>2611890</v>
      </c>
      <c r="D103" s="87">
        <v>2611890</v>
      </c>
      <c r="E103" s="87">
        <v>0</v>
      </c>
      <c r="F103" s="80">
        <v>0</v>
      </c>
      <c r="G103" s="81">
        <v>0</v>
      </c>
      <c r="H103" s="81">
        <v>0</v>
      </c>
    </row>
    <row r="104" spans="1:8" s="9" customFormat="1" ht="15">
      <c r="A104" s="104">
        <v>6</v>
      </c>
      <c r="B104" s="102" t="s">
        <v>44</v>
      </c>
      <c r="C104" s="78">
        <v>1829520</v>
      </c>
      <c r="D104" s="78">
        <v>1829520</v>
      </c>
      <c r="E104" s="78">
        <v>1000</v>
      </c>
      <c r="F104" s="78">
        <v>1000</v>
      </c>
      <c r="G104" s="78">
        <v>0</v>
      </c>
      <c r="H104" s="78">
        <v>0</v>
      </c>
    </row>
    <row r="105" spans="1:8" s="9" customFormat="1" ht="15">
      <c r="A105" s="85"/>
      <c r="B105" s="96"/>
      <c r="C105" s="81">
        <v>1809614</v>
      </c>
      <c r="D105" s="81">
        <v>1809614</v>
      </c>
      <c r="E105" s="103">
        <v>0</v>
      </c>
      <c r="F105" s="103">
        <v>0</v>
      </c>
      <c r="G105" s="81">
        <v>0</v>
      </c>
      <c r="H105" s="81">
        <v>0</v>
      </c>
    </row>
    <row r="106" spans="1:8" s="9" customFormat="1" ht="15">
      <c r="A106" s="13">
        <v>7</v>
      </c>
      <c r="B106" s="122" t="s">
        <v>55</v>
      </c>
      <c r="C106" s="36">
        <v>12927219</v>
      </c>
      <c r="D106" s="36">
        <v>12927219</v>
      </c>
      <c r="E106" s="33">
        <v>1000000</v>
      </c>
      <c r="F106" s="33">
        <v>1000000</v>
      </c>
      <c r="G106" s="33">
        <v>0</v>
      </c>
      <c r="H106" s="33">
        <v>0</v>
      </c>
    </row>
    <row r="107" spans="1:8" s="9" customFormat="1" ht="15">
      <c r="A107" s="16"/>
      <c r="B107" s="123"/>
      <c r="C107" s="38">
        <v>8263598</v>
      </c>
      <c r="D107" s="38">
        <v>8263598</v>
      </c>
      <c r="E107" s="43">
        <v>995000</v>
      </c>
      <c r="F107" s="43">
        <v>995000</v>
      </c>
      <c r="G107" s="43">
        <v>0</v>
      </c>
      <c r="H107" s="43">
        <v>0</v>
      </c>
    </row>
    <row r="108" spans="1:8" s="9" customFormat="1" ht="15">
      <c r="A108" s="13">
        <v>8</v>
      </c>
      <c r="B108" s="74" t="s">
        <v>54</v>
      </c>
      <c r="C108" s="36">
        <v>16400000</v>
      </c>
      <c r="D108" s="36">
        <v>16400000</v>
      </c>
      <c r="E108" s="33">
        <v>600000</v>
      </c>
      <c r="F108" s="33">
        <v>600000</v>
      </c>
      <c r="G108" s="33">
        <v>0</v>
      </c>
      <c r="H108" s="33">
        <v>0</v>
      </c>
    </row>
    <row r="109" spans="1:8" s="9" customFormat="1" ht="15">
      <c r="A109" s="16"/>
      <c r="B109" s="75"/>
      <c r="C109" s="38">
        <v>16380000</v>
      </c>
      <c r="D109" s="38">
        <v>16380000</v>
      </c>
      <c r="E109" s="43">
        <v>595000</v>
      </c>
      <c r="F109" s="43">
        <v>595000</v>
      </c>
      <c r="G109" s="43">
        <v>0</v>
      </c>
      <c r="H109" s="43">
        <v>0</v>
      </c>
    </row>
    <row r="110" spans="1:8" s="9" customFormat="1" ht="15">
      <c r="A110" s="25" t="s">
        <v>4</v>
      </c>
      <c r="B110" s="26" t="s">
        <v>13</v>
      </c>
      <c r="C110" s="50">
        <f aca="true" t="shared" si="23" ref="C110:H110">C112+C114+C116</f>
        <v>1249886</v>
      </c>
      <c r="D110" s="50">
        <f t="shared" si="23"/>
        <v>1249886</v>
      </c>
      <c r="E110" s="50">
        <f t="shared" si="23"/>
        <v>783000</v>
      </c>
      <c r="F110" s="50">
        <f t="shared" si="23"/>
        <v>783000</v>
      </c>
      <c r="G110" s="50">
        <f t="shared" si="23"/>
        <v>0</v>
      </c>
      <c r="H110" s="50">
        <f t="shared" si="23"/>
        <v>0</v>
      </c>
    </row>
    <row r="111" spans="1:8" s="9" customFormat="1" ht="15">
      <c r="A111" s="16"/>
      <c r="B111" s="29" t="s">
        <v>5</v>
      </c>
      <c r="C111" s="22">
        <f aca="true" t="shared" si="24" ref="C111:H111">C113+C115+C117</f>
        <v>0</v>
      </c>
      <c r="D111" s="22">
        <f t="shared" si="24"/>
        <v>0</v>
      </c>
      <c r="E111" s="22">
        <f t="shared" si="24"/>
        <v>0</v>
      </c>
      <c r="F111" s="22">
        <f t="shared" si="24"/>
        <v>0</v>
      </c>
      <c r="G111" s="22">
        <f t="shared" si="24"/>
        <v>0</v>
      </c>
      <c r="H111" s="22">
        <f t="shared" si="24"/>
        <v>0</v>
      </c>
    </row>
    <row r="112" spans="1:8" ht="14.25">
      <c r="A112" s="13">
        <v>9</v>
      </c>
      <c r="B112" s="45" t="s">
        <v>23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6"/>
      <c r="B113" s="37"/>
      <c r="C113" s="34">
        <v>0</v>
      </c>
      <c r="D113" s="34">
        <v>0</v>
      </c>
      <c r="E113" s="62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0">
        <v>10</v>
      </c>
      <c r="B114" s="39" t="s">
        <v>24</v>
      </c>
      <c r="C114" s="68">
        <v>743000</v>
      </c>
      <c r="D114" s="68">
        <v>743000</v>
      </c>
      <c r="E114" s="68">
        <v>743000</v>
      </c>
      <c r="F114" s="68">
        <v>743000</v>
      </c>
      <c r="G114" s="68">
        <v>0</v>
      </c>
      <c r="H114" s="36">
        <v>0</v>
      </c>
    </row>
    <row r="115" spans="1:8" ht="14.25">
      <c r="A115" s="71"/>
      <c r="B115" s="35" t="s">
        <v>25</v>
      </c>
      <c r="C115" s="34">
        <f>0+0</f>
        <v>0</v>
      </c>
      <c r="D115" s="34">
        <f>0+0</f>
        <v>0</v>
      </c>
      <c r="E115" s="38">
        <f>F115+G115+H115</f>
        <v>0</v>
      </c>
      <c r="F115" s="43">
        <v>0</v>
      </c>
      <c r="G115" s="38">
        <v>0</v>
      </c>
      <c r="H115" s="35">
        <v>0</v>
      </c>
    </row>
    <row r="116" spans="1:22" ht="14.25">
      <c r="A116" s="88">
        <v>11</v>
      </c>
      <c r="B116" s="83" t="s">
        <v>27</v>
      </c>
      <c r="C116" s="89">
        <v>506886</v>
      </c>
      <c r="D116" s="89">
        <v>506886</v>
      </c>
      <c r="E116" s="89">
        <v>40000</v>
      </c>
      <c r="F116" s="89">
        <v>40000</v>
      </c>
      <c r="G116" s="89">
        <v>0</v>
      </c>
      <c r="H116" s="90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76"/>
      <c r="B117" s="91" t="s">
        <v>28</v>
      </c>
      <c r="C117" s="92">
        <v>0</v>
      </c>
      <c r="D117" s="92">
        <v>0</v>
      </c>
      <c r="E117" s="80">
        <f>F117+G117+H117</f>
        <v>0</v>
      </c>
      <c r="F117" s="80">
        <v>0</v>
      </c>
      <c r="G117" s="80">
        <v>0</v>
      </c>
      <c r="H117" s="86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1" t="s">
        <v>46</v>
      </c>
      <c r="B118" s="112"/>
      <c r="C118" s="20">
        <f aca="true" t="shared" si="25" ref="C118:H119">C120+C124+C130</f>
        <v>77222077</v>
      </c>
      <c r="D118" s="20">
        <f t="shared" si="25"/>
        <v>89946328</v>
      </c>
      <c r="E118" s="20">
        <f t="shared" si="25"/>
        <v>25730300</v>
      </c>
      <c r="F118" s="20">
        <f t="shared" si="25"/>
        <v>25730300</v>
      </c>
      <c r="G118" s="20">
        <f t="shared" si="25"/>
        <v>0</v>
      </c>
      <c r="H118" s="20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31" t="s">
        <v>5</v>
      </c>
      <c r="B119" s="132"/>
      <c r="C119" s="22">
        <f t="shared" si="25"/>
        <v>22546358</v>
      </c>
      <c r="D119" s="22">
        <f t="shared" si="25"/>
        <v>31563019</v>
      </c>
      <c r="E119" s="22">
        <f t="shared" si="25"/>
        <v>3795000</v>
      </c>
      <c r="F119" s="22">
        <f t="shared" si="25"/>
        <v>3795000</v>
      </c>
      <c r="G119" s="22">
        <f t="shared" si="25"/>
        <v>0</v>
      </c>
      <c r="H119" s="22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19" t="s">
        <v>2</v>
      </c>
      <c r="B120" s="14" t="s">
        <v>3</v>
      </c>
      <c r="C120" s="20">
        <f aca="true" t="shared" si="26" ref="C120:H121">C122</f>
        <v>0</v>
      </c>
      <c r="D120" s="20">
        <f t="shared" si="26"/>
        <v>0</v>
      </c>
      <c r="E120" s="20">
        <f t="shared" si="26"/>
        <v>0</v>
      </c>
      <c r="F120" s="20">
        <f t="shared" si="26"/>
        <v>0</v>
      </c>
      <c r="G120" s="20">
        <f t="shared" si="26"/>
        <v>0</v>
      </c>
      <c r="H120" s="20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16"/>
      <c r="B121" s="40" t="s">
        <v>5</v>
      </c>
      <c r="C121" s="22">
        <f t="shared" si="26"/>
        <v>0</v>
      </c>
      <c r="D121" s="22">
        <f t="shared" si="26"/>
        <v>0</v>
      </c>
      <c r="E121" s="22">
        <f t="shared" si="26"/>
        <v>0</v>
      </c>
      <c r="F121" s="22">
        <f t="shared" si="26"/>
        <v>0</v>
      </c>
      <c r="G121" s="22">
        <f t="shared" si="26"/>
        <v>0</v>
      </c>
      <c r="H121" s="22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55">
        <v>1</v>
      </c>
      <c r="B122" s="39"/>
      <c r="C122" s="36">
        <v>0</v>
      </c>
      <c r="D122" s="36">
        <v>0</v>
      </c>
      <c r="E122" s="36">
        <v>0</v>
      </c>
      <c r="F122" s="36">
        <v>0</v>
      </c>
      <c r="G122" s="36">
        <f>G124</f>
        <v>0</v>
      </c>
      <c r="H122" s="36">
        <f>H124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56"/>
      <c r="B123" s="35"/>
      <c r="C123" s="38">
        <v>0</v>
      </c>
      <c r="D123" s="38">
        <v>0</v>
      </c>
      <c r="E123" s="38">
        <v>0</v>
      </c>
      <c r="F123" s="38">
        <v>0</v>
      </c>
      <c r="G123" s="38">
        <f>G125</f>
        <v>0</v>
      </c>
      <c r="H123" s="38">
        <f>H125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19" t="s">
        <v>6</v>
      </c>
      <c r="B124" s="47" t="s">
        <v>7</v>
      </c>
      <c r="C124" s="33">
        <f aca="true" t="shared" si="27" ref="C124:H125">C126+C128</f>
        <v>54717347</v>
      </c>
      <c r="D124" s="33">
        <f t="shared" si="27"/>
        <v>67441598</v>
      </c>
      <c r="E124" s="33">
        <f t="shared" si="27"/>
        <v>3800000</v>
      </c>
      <c r="F124" s="33">
        <f t="shared" si="27"/>
        <v>3800000</v>
      </c>
      <c r="G124" s="33">
        <f t="shared" si="27"/>
        <v>0</v>
      </c>
      <c r="H124" s="33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48"/>
      <c r="B125" s="49" t="s">
        <v>5</v>
      </c>
      <c r="C125" s="34">
        <f t="shared" si="27"/>
        <v>22546358</v>
      </c>
      <c r="D125" s="34">
        <f t="shared" si="27"/>
        <v>31563019</v>
      </c>
      <c r="E125" s="34">
        <f t="shared" si="27"/>
        <v>3795000</v>
      </c>
      <c r="F125" s="34">
        <f t="shared" si="27"/>
        <v>3795000</v>
      </c>
      <c r="G125" s="34">
        <f t="shared" si="27"/>
        <v>0</v>
      </c>
      <c r="H125" s="38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5.5" customHeight="1">
      <c r="A126" s="13">
        <v>2</v>
      </c>
      <c r="B126" s="128" t="s">
        <v>57</v>
      </c>
      <c r="C126" s="36">
        <v>37099840</v>
      </c>
      <c r="D126" s="36">
        <v>37099840</v>
      </c>
      <c r="E126" s="33">
        <v>3795000</v>
      </c>
      <c r="F126" s="33">
        <v>3795000</v>
      </c>
      <c r="G126" s="33">
        <v>0</v>
      </c>
      <c r="H126" s="33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16"/>
      <c r="B127" s="129"/>
      <c r="C127" s="38">
        <v>5611184</v>
      </c>
      <c r="D127" s="38">
        <v>5611184</v>
      </c>
      <c r="E127" s="43">
        <v>3795000</v>
      </c>
      <c r="F127" s="43">
        <v>3795000</v>
      </c>
      <c r="G127" s="43">
        <v>0</v>
      </c>
      <c r="H127" s="43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3">
        <v>3</v>
      </c>
      <c r="B128" s="122" t="s">
        <v>47</v>
      </c>
      <c r="C128" s="36">
        <v>17617507</v>
      </c>
      <c r="D128" s="36">
        <v>30341758</v>
      </c>
      <c r="E128" s="33">
        <v>5000</v>
      </c>
      <c r="F128" s="33">
        <v>5000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6"/>
      <c r="B129" s="123"/>
      <c r="C129" s="38">
        <v>16935174</v>
      </c>
      <c r="D129" s="38">
        <v>25951835</v>
      </c>
      <c r="E129" s="43">
        <v>0</v>
      </c>
      <c r="F129" s="43">
        <v>0</v>
      </c>
      <c r="G129" s="43">
        <v>0</v>
      </c>
      <c r="H129" s="43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5" t="s">
        <v>4</v>
      </c>
      <c r="B130" s="26" t="s">
        <v>13</v>
      </c>
      <c r="C130" s="33">
        <f aca="true" t="shared" si="28" ref="C130:H131">C132+C134+C136</f>
        <v>22504730</v>
      </c>
      <c r="D130" s="33">
        <f t="shared" si="28"/>
        <v>22504730</v>
      </c>
      <c r="E130" s="33">
        <f t="shared" si="28"/>
        <v>21930300</v>
      </c>
      <c r="F130" s="33">
        <f t="shared" si="28"/>
        <v>21930300</v>
      </c>
      <c r="G130" s="33">
        <f t="shared" si="28"/>
        <v>0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6"/>
      <c r="B131" s="29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3">
        <v>4</v>
      </c>
      <c r="B132" s="45" t="s">
        <v>23</v>
      </c>
      <c r="C132" s="33">
        <v>21637800</v>
      </c>
      <c r="D132" s="33">
        <v>21637800</v>
      </c>
      <c r="E132" s="33">
        <v>21637800</v>
      </c>
      <c r="F132" s="33">
        <v>21637800</v>
      </c>
      <c r="G132" s="33">
        <v>0</v>
      </c>
      <c r="H132" s="33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6"/>
      <c r="B133" s="37"/>
      <c r="C133" s="34">
        <v>0</v>
      </c>
      <c r="D133" s="34">
        <v>0</v>
      </c>
      <c r="E133" s="38">
        <f>F133+G133+H133</f>
        <v>0</v>
      </c>
      <c r="F133" s="34">
        <v>0</v>
      </c>
      <c r="G133" s="34">
        <v>0</v>
      </c>
      <c r="H133" s="35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82">
        <v>5</v>
      </c>
      <c r="B134" s="83" t="s">
        <v>24</v>
      </c>
      <c r="C134" s="84">
        <v>254700</v>
      </c>
      <c r="D134" s="84">
        <v>254700</v>
      </c>
      <c r="E134" s="84">
        <v>254700</v>
      </c>
      <c r="F134" s="84">
        <v>254700</v>
      </c>
      <c r="G134" s="84">
        <v>0</v>
      </c>
      <c r="H134" s="84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85"/>
      <c r="B135" s="86" t="s">
        <v>25</v>
      </c>
      <c r="C135" s="87">
        <v>0</v>
      </c>
      <c r="D135" s="87">
        <v>0</v>
      </c>
      <c r="E135" s="80">
        <f>F135+G135+H135</f>
        <v>0</v>
      </c>
      <c r="F135" s="87">
        <v>0</v>
      </c>
      <c r="G135" s="87">
        <v>0</v>
      </c>
      <c r="H135" s="86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3">
        <v>6</v>
      </c>
      <c r="B136" s="39" t="s">
        <v>27</v>
      </c>
      <c r="C136" s="33">
        <v>612230</v>
      </c>
      <c r="D136" s="33">
        <v>612230</v>
      </c>
      <c r="E136" s="33">
        <v>37800</v>
      </c>
      <c r="F136" s="33">
        <v>37800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6"/>
      <c r="B137" s="35" t="s">
        <v>28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s="145" customFormat="1" ht="15.75">
      <c r="B138" s="146" t="s">
        <v>8</v>
      </c>
      <c r="C138" s="145" t="s">
        <v>18</v>
      </c>
      <c r="E138" s="146" t="s">
        <v>20</v>
      </c>
      <c r="F138" s="147" t="s">
        <v>35</v>
      </c>
      <c r="G138" s="147"/>
      <c r="H138" s="147"/>
    </row>
    <row r="139" spans="2:7" s="145" customFormat="1" ht="15.75">
      <c r="B139" s="146" t="s">
        <v>9</v>
      </c>
      <c r="C139" s="145" t="s">
        <v>19</v>
      </c>
      <c r="E139" s="146" t="s">
        <v>34</v>
      </c>
      <c r="G139" s="148" t="s">
        <v>22</v>
      </c>
    </row>
    <row r="140" s="145" customFormat="1" ht="15.75">
      <c r="B140" s="146" t="s">
        <v>33</v>
      </c>
    </row>
    <row r="141" s="145" customFormat="1" ht="15.75">
      <c r="B141" s="146"/>
    </row>
    <row r="142" s="145" customFormat="1" ht="15.75">
      <c r="G142" s="149" t="s">
        <v>21</v>
      </c>
    </row>
    <row r="143" s="145" customFormat="1" ht="15.75">
      <c r="C143" s="150"/>
    </row>
    <row r="144" s="145" customFormat="1" ht="15.75"/>
    <row r="145" spans="2:5" s="145" customFormat="1" ht="15.75">
      <c r="B145" s="151" t="s">
        <v>60</v>
      </c>
      <c r="E145" s="151" t="s">
        <v>62</v>
      </c>
    </row>
    <row r="146" spans="2:5" s="145" customFormat="1" ht="15.75">
      <c r="B146" s="151" t="s">
        <v>61</v>
      </c>
      <c r="E146" s="151" t="s">
        <v>63</v>
      </c>
    </row>
    <row r="148" spans="2:6" ht="14.25">
      <c r="B148" s="10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33"/>
      <c r="E152" s="133"/>
      <c r="F152" s="133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33"/>
      <c r="E154" s="133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30"/>
      <c r="E156" s="130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0"/>
      <c r="C158" s="2"/>
      <c r="D158" s="130"/>
      <c r="E158" s="130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30"/>
      <c r="E160" s="130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30"/>
      <c r="E162" s="130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43">
    <mergeCell ref="B60:B61"/>
    <mergeCell ref="A51:B51"/>
    <mergeCell ref="A1:E1"/>
    <mergeCell ref="A4:A6"/>
    <mergeCell ref="B4:B6"/>
    <mergeCell ref="C4:C6"/>
    <mergeCell ref="D4:D6"/>
    <mergeCell ref="A2:H2"/>
    <mergeCell ref="F4:H4"/>
    <mergeCell ref="E4:E6"/>
    <mergeCell ref="D154:E154"/>
    <mergeCell ref="D160:E160"/>
    <mergeCell ref="D158:E158"/>
    <mergeCell ref="D156:E156"/>
    <mergeCell ref="A89:B89"/>
    <mergeCell ref="B84:B85"/>
    <mergeCell ref="D162:E162"/>
    <mergeCell ref="B106:B107"/>
    <mergeCell ref="A118:B118"/>
    <mergeCell ref="A119:B119"/>
    <mergeCell ref="A22:B22"/>
    <mergeCell ref="B54:B55"/>
    <mergeCell ref="D152:F152"/>
    <mergeCell ref="B38:B39"/>
    <mergeCell ref="F138:H138"/>
    <mergeCell ref="B40:B41"/>
    <mergeCell ref="A50:B50"/>
    <mergeCell ref="A75:B75"/>
    <mergeCell ref="A31:B31"/>
    <mergeCell ref="B128:B129"/>
    <mergeCell ref="B64:B65"/>
    <mergeCell ref="A17:B17"/>
    <mergeCell ref="A74:B74"/>
    <mergeCell ref="A38:A39"/>
    <mergeCell ref="B126:B127"/>
    <mergeCell ref="A88:B88"/>
    <mergeCell ref="A16:B16"/>
    <mergeCell ref="H5:H6"/>
    <mergeCell ref="F5:F6"/>
    <mergeCell ref="A30:B30"/>
    <mergeCell ref="A23:B23"/>
    <mergeCell ref="A40:A41"/>
    <mergeCell ref="G5:G6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2020-09-02T10:11:22Z</cp:lastPrinted>
  <dcterms:created xsi:type="dcterms:W3CDTF">1998-10-27T12:30:16Z</dcterms:created>
  <dcterms:modified xsi:type="dcterms:W3CDTF">2020-09-02T10:14:59Z</dcterms:modified>
  <cp:category/>
  <cp:version/>
  <cp:contentType/>
  <cp:contentStatus/>
</cp:coreProperties>
</file>