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<sst xmlns="http://schemas.openxmlformats.org/spreadsheetml/2006/main" count="176" uniqueCount="80">
  <si>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</si>
  <si>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</si>
  <si>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</si>
  <si>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</si>
  <si>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</si>
  <si>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</si>
  <si>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</si>
  <si>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</si>
  <si>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</si>
  <si>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</si>
  <si>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</si>
  <si>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</si>
  <si>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</si>
  <si>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</si>
  <si>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</si>
  <si>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</si>
  <si>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</si>
  <si>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</si>
  <si>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</si>
  <si>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</si>
  <si>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</si>
  <si>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</si>
  <si>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</si>
  <si>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</si>
  <si>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</si>
  <si>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</si>
  <si>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Vizat D.G.F.P. Satu Mare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</si>
  <si>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</si>
  <si>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</si>
  <si>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</si>
  <si>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</si>
  <si>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</si>
  <si>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</si>
  <si>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</si>
  <si>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 xml:space="preserve">      ing. Szucs Zsigmond</t>
  </si>
  <si>
    <t>Cap 68 Asigurări şi Asistenţă socială</t>
  </si>
  <si>
    <t>Modernizări străzi de pământ în municipiul Satu Mare - strada Depozitelor</t>
  </si>
  <si>
    <t>Lucrari de modernizare la Piata de alimente Nr.2 din municipiul Satu Mare</t>
  </si>
  <si>
    <t>Pod peste râul Someș - Amplasament str. Ștrandului</t>
  </si>
  <si>
    <t>Kereskényi Gábor</t>
  </si>
  <si>
    <t>ec. Borbei Terezia</t>
  </si>
  <si>
    <t>Modernizarea străzii 1 Iunie</t>
  </si>
  <si>
    <t>Şef  serviciu investiţii, gospodărire, întreținere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</si>
  <si>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</si>
  <si>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</si>
  <si>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</si>
  <si>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Cap. 74 Protecția mediului</t>
  </si>
  <si>
    <t>Construire gard la Grădinița cu program prelungit nr.13, situată pe Aleea Milcov</t>
  </si>
  <si>
    <t>Modernizare pasaje pietonale care fac legătura între centru nou și digul de pe malul drept al râului Someș</t>
  </si>
  <si>
    <t>Îmbunătățirea calității mediului și a serviciilor urbane în zona periferică str. Alecu Russo  (str.Alecu Russo, str.Mierlei, str.Socului, str.Viilor)</t>
  </si>
  <si>
    <t>Reabilitare baza sportivă str. 24 ianuarie, nr.2 (Club sportiv școlar)</t>
  </si>
  <si>
    <t>Cap. 61  Ordine publică şi siguranţă naţională</t>
  </si>
  <si>
    <t>LISTA OBIECTIVELOR DE INVESTIŢII  PE ANUL 2020</t>
  </si>
  <si>
    <t>Valoare totală
actualizată la
31.12.2019</t>
  </si>
  <si>
    <t>Extindere a retelei electrice  de distributie in loc. Satu Mare zona str. Gorunului si Padurea Noroieni</t>
  </si>
  <si>
    <t>Modernizare Strada Grădinarilor</t>
  </si>
  <si>
    <t>Stații de reîncărcare pentru vehicule electrice și electrice - hibrid plug-in, Satu Mare</t>
  </si>
  <si>
    <t>Extindere iluminat public pe str. Aurel Vlaicu</t>
  </si>
  <si>
    <t>Extinderea iluminatului public pe străzile Mihai Viteazu, str.Crăieselor și parcarea situată pe strada Uzinei (lângă Pod Decebal)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</si>
  <si>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</si>
  <si>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</si>
  <si>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</si>
  <si>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</si>
  <si>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</si>
  <si>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</si>
  <si>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</si>
  <si>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</si>
  <si>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</si>
  <si>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</si>
  <si>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</si>
  <si>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</si>
  <si>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</si>
  <si>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Extindere retea electrica  de distributie in localitatea Satu Mare, strada Mierlei zona Alecu Russo</t>
  </si>
  <si>
    <t>Construire trotuare pe strada Iuliu Coroianu</t>
  </si>
  <si>
    <t>Reglementare instalații electrice existente</t>
  </si>
  <si>
    <t>ANEXA nr. 2 la H.C.L. nr. 20/13.02.2020</t>
  </si>
  <si>
    <t>PREȘEDINTE DE ȘEDINȚĂ,</t>
  </si>
  <si>
    <t>ADRIAN ALBU</t>
  </si>
  <si>
    <t>SECRETAR GENERAL,</t>
  </si>
  <si>
    <t>MIHAELA MARIA RACOLȚA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</si>
</sst>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3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8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51" fillId="33" borderId="12" xfId="0" applyFont="1" applyFill="1" applyBorder="1" applyAlignment="1">
      <alignment horizontal="center"/>
    </xf>
    <xf numFmtId="0" fontId="52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3" fontId="8" fillId="33" borderId="20" xfId="0" applyNumberFormat="1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13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8" fillId="34" borderId="21" xfId="0" applyNumberFormat="1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3" fontId="6" fillId="34" borderId="15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3" fontId="8" fillId="34" borderId="11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3" fontId="8" fillId="34" borderId="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/>
    </xf>
    <xf numFmtId="3" fontId="8" fillId="35" borderId="14" xfId="0" applyNumberFormat="1" applyFont="1" applyFill="1" applyBorder="1" applyAlignment="1">
      <alignment/>
    </xf>
    <xf numFmtId="0" fontId="6" fillId="35" borderId="12" xfId="0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/>
    </xf>
    <xf numFmtId="0" fontId="6" fillId="35" borderId="13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1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15" fillId="0" borderId="0" xfId="57" applyFont="1" applyAlignment="1">
      <alignment horizontal="center"/>
      <protection/>
    </xf>
    <xf numFmtId="4" fontId="15" fillId="0" borderId="0" xfId="0" applyNumberFormat="1" applyFont="1" applyAlignment="1">
      <alignment horizontal="center"/>
    </xf>
    <xf numFmtId="0" fontId="15" fillId="33" borderId="0" xfId="0" applyFont="1" applyFill="1" applyAlignment="1">
      <alignment/>
    </xf>
    <xf numFmtId="0" fontId="6" fillId="35" borderId="10" xfId="0" applyFont="1" applyFill="1" applyBorder="1" applyAlignment="1">
      <alignment horizontal="left" vertical="top" wrapText="1"/>
    </xf>
    <xf numFmtId="0" fontId="6" fillId="35" borderId="12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 horizontal="left"/>
    </xf>
    <xf numFmtId="0" fontId="6" fillId="33" borderId="19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220"/>
  <sheetViews>
    <sheetView showGridLines="0" tabSelected="1" zoomScale="106" zoomScaleNormal="106" zoomScalePageLayoutView="0" workbookViewId="0" topLeftCell="A1">
      <selection activeCell="A1" sqref="A1:E1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0.140625" style="5" customWidth="1"/>
    <col min="8" max="8" width="23.140625" style="5" customWidth="1"/>
    <col min="9" max="10" width="16.7109375" style="5" bestFit="1" customWidth="1"/>
    <col min="11" max="11" width="22.421875" style="5" customWidth="1"/>
    <col min="12" max="16384" width="9.28125" style="5" customWidth="1"/>
  </cols>
  <sheetData>
    <row r="1" spans="1:5" ht="15" customHeight="1">
      <c r="A1" s="138" t="s">
        <v>75</v>
      </c>
      <c r="B1" s="138"/>
      <c r="C1" s="138"/>
      <c r="D1" s="138"/>
      <c r="E1" s="138"/>
    </row>
    <row r="2" spans="1:5" ht="15" customHeight="1">
      <c r="A2" s="69"/>
      <c r="B2" s="70"/>
      <c r="C2" s="70"/>
      <c r="D2" s="70"/>
      <c r="E2" s="70"/>
    </row>
    <row r="3" spans="1:5" ht="15" customHeight="1">
      <c r="A3" s="69"/>
      <c r="B3" s="70"/>
      <c r="C3" s="70"/>
      <c r="D3" s="70"/>
      <c r="E3" s="70"/>
    </row>
    <row r="4" spans="1:8" ht="15" customHeight="1">
      <c r="A4" s="140" t="s">
        <v>52</v>
      </c>
      <c r="B4" s="140"/>
      <c r="C4" s="140"/>
      <c r="D4" s="140"/>
      <c r="E4" s="140"/>
      <c r="F4" s="140"/>
      <c r="G4" s="140"/>
      <c r="H4" s="140"/>
    </row>
    <row r="5" spans="1:8" ht="1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1"/>
      <c r="E6" s="71"/>
      <c r="F6" s="71"/>
      <c r="G6" s="71"/>
      <c r="H6" s="71"/>
    </row>
    <row r="7" spans="1:8" ht="15" customHeight="1">
      <c r="A7" s="71"/>
      <c r="B7" s="71"/>
      <c r="C7" s="71"/>
      <c r="D7" s="71"/>
      <c r="E7" s="71"/>
      <c r="F7" s="71"/>
      <c r="G7" s="71"/>
      <c r="H7" s="71"/>
    </row>
    <row r="8" spans="1:8" ht="15" customHeight="1">
      <c r="A8" s="77"/>
      <c r="B8" s="77"/>
      <c r="C8" s="77"/>
      <c r="D8" s="77"/>
      <c r="E8" s="77"/>
      <c r="F8" s="77"/>
      <c r="G8" s="77"/>
      <c r="H8" s="77" t="s">
        <v>33</v>
      </c>
    </row>
    <row r="9" spans="1:8" ht="15" customHeight="1">
      <c r="A9" s="131" t="s">
        <v>11</v>
      </c>
      <c r="B9" s="139" t="s">
        <v>21</v>
      </c>
      <c r="C9" s="131" t="s">
        <v>10</v>
      </c>
      <c r="D9" s="131" t="s">
        <v>53</v>
      </c>
      <c r="E9" s="131" t="s">
        <v>12</v>
      </c>
      <c r="F9" s="141" t="s">
        <v>0</v>
      </c>
      <c r="G9" s="142"/>
      <c r="H9" s="143"/>
    </row>
    <row r="10" spans="1:8" ht="15" customHeight="1">
      <c r="A10" s="139"/>
      <c r="B10" s="139"/>
      <c r="C10" s="131"/>
      <c r="D10" s="131"/>
      <c r="E10" s="131"/>
      <c r="F10" s="131" t="s">
        <v>15</v>
      </c>
      <c r="G10" s="131" t="s">
        <v>14</v>
      </c>
      <c r="H10" s="131" t="s">
        <v>25</v>
      </c>
    </row>
    <row r="11" spans="1:8" ht="15" customHeight="1">
      <c r="A11" s="139"/>
      <c r="B11" s="139"/>
      <c r="C11" s="131"/>
      <c r="D11" s="131"/>
      <c r="E11" s="131"/>
      <c r="F11" s="131"/>
      <c r="G11" s="131"/>
      <c r="H11" s="131"/>
    </row>
    <row r="12" spans="1:8" s="41" customFormat="1" ht="15" customHeight="1">
      <c r="A12" s="57">
        <v>0</v>
      </c>
      <c r="B12" s="57">
        <v>1</v>
      </c>
      <c r="C12" s="57">
        <v>2</v>
      </c>
      <c r="D12" s="57">
        <v>3</v>
      </c>
      <c r="E12" s="57">
        <v>4</v>
      </c>
      <c r="F12" s="57">
        <v>5</v>
      </c>
      <c r="G12" s="57">
        <v>6</v>
      </c>
      <c r="H12" s="57">
        <v>7</v>
      </c>
    </row>
    <row r="13" spans="1:11" ht="15" customHeight="1">
      <c r="A13" s="6"/>
      <c r="B13" s="9" t="s">
        <v>1</v>
      </c>
      <c r="C13" s="58">
        <f>C15+C17+C19</f>
        <v>204264714</v>
      </c>
      <c r="D13" s="58">
        <f>D15+D17+D19</f>
        <v>272550921</v>
      </c>
      <c r="E13" s="58">
        <f>E15+E17+E19</f>
        <v>60575875</v>
      </c>
      <c r="F13" s="58">
        <f>F15+F17+F19</f>
        <v>60575875</v>
      </c>
      <c r="G13" s="58">
        <f aca="true" t="shared" si="0" ref="E13:H14">G15+G17+G19</f>
        <v>0</v>
      </c>
      <c r="H13" s="58">
        <f>H15+H17+H19</f>
        <v>0</v>
      </c>
      <c r="I13" s="43"/>
      <c r="J13" s="42"/>
      <c r="K13" s="42"/>
    </row>
    <row r="14" spans="1:10" ht="15" customHeight="1">
      <c r="A14" s="7"/>
      <c r="B14" s="12" t="s">
        <v>0</v>
      </c>
      <c r="C14" s="59">
        <f>C16+C18+C20</f>
        <v>156534572</v>
      </c>
      <c r="D14" s="59">
        <f>D16+D18+D20</f>
        <v>213635507</v>
      </c>
      <c r="E14" s="59">
        <f t="shared" si="0"/>
        <v>44097267</v>
      </c>
      <c r="F14" s="59">
        <f>F16+F18+F20</f>
        <v>44097267</v>
      </c>
      <c r="G14" s="59">
        <f t="shared" si="0"/>
        <v>0</v>
      </c>
      <c r="H14" s="59">
        <f t="shared" si="0"/>
        <v>0</v>
      </c>
      <c r="I14" s="42"/>
      <c r="J14" s="43"/>
    </row>
    <row r="15" spans="1:10" ht="15" customHeight="1">
      <c r="A15" s="8" t="s">
        <v>2</v>
      </c>
      <c r="B15" s="9" t="s">
        <v>3</v>
      </c>
      <c r="C15" s="10">
        <f aca="true" t="shared" si="1" ref="C15:H15">C23+CC1652+C65+C83+C101+C139</f>
        <v>24114667</v>
      </c>
      <c r="D15" s="10">
        <f t="shared" si="1"/>
        <v>24212987</v>
      </c>
      <c r="E15" s="10">
        <f t="shared" si="1"/>
        <v>6407039</v>
      </c>
      <c r="F15" s="10">
        <f t="shared" si="1"/>
        <v>6407039</v>
      </c>
      <c r="G15" s="10">
        <f t="shared" si="1"/>
        <v>0</v>
      </c>
      <c r="H15" s="10">
        <f t="shared" si="1"/>
        <v>0</v>
      </c>
      <c r="I15" s="42"/>
      <c r="J15" s="42"/>
    </row>
    <row r="16" spans="1:11" ht="15" customHeight="1">
      <c r="A16" s="11"/>
      <c r="B16" s="12"/>
      <c r="C16" s="13">
        <f aca="true" t="shared" si="2" ref="C16:H16">C24+C84+C44+C66+C102+C140</f>
        <v>21357691</v>
      </c>
      <c r="D16" s="13">
        <f t="shared" si="2"/>
        <v>21465970</v>
      </c>
      <c r="E16" s="13">
        <f t="shared" si="2"/>
        <v>6364469</v>
      </c>
      <c r="F16" s="13">
        <f t="shared" si="2"/>
        <v>6364469</v>
      </c>
      <c r="G16" s="13">
        <f t="shared" si="2"/>
        <v>0</v>
      </c>
      <c r="H16" s="13">
        <f t="shared" si="2"/>
        <v>0</v>
      </c>
      <c r="J16" s="43"/>
      <c r="K16" s="42"/>
    </row>
    <row r="17" spans="1:8" ht="15" customHeight="1">
      <c r="A17" s="8" t="s">
        <v>6</v>
      </c>
      <c r="B17" s="9" t="s">
        <v>7</v>
      </c>
      <c r="C17" s="14">
        <f aca="true" t="shared" si="3" ref="C17:H18">C25+C47+C69+C87+C105+C155</f>
        <v>162147525</v>
      </c>
      <c r="D17" s="14">
        <f t="shared" si="3"/>
        <v>230335412</v>
      </c>
      <c r="E17" s="14">
        <f t="shared" si="3"/>
        <v>42335229</v>
      </c>
      <c r="F17" s="14">
        <f t="shared" si="3"/>
        <v>42335229</v>
      </c>
      <c r="G17" s="14">
        <f t="shared" si="3"/>
        <v>0</v>
      </c>
      <c r="H17" s="14">
        <f t="shared" si="3"/>
        <v>0</v>
      </c>
    </row>
    <row r="18" spans="1:11" ht="15" customHeight="1">
      <c r="A18" s="11"/>
      <c r="B18" s="12"/>
      <c r="C18" s="15">
        <f t="shared" si="3"/>
        <v>135176881</v>
      </c>
      <c r="D18" s="15">
        <f t="shared" si="3"/>
        <v>192169537</v>
      </c>
      <c r="E18" s="15">
        <f t="shared" si="3"/>
        <v>37732798</v>
      </c>
      <c r="F18" s="15">
        <f t="shared" si="3"/>
        <v>37732798</v>
      </c>
      <c r="G18" s="15">
        <f t="shared" si="3"/>
        <v>0</v>
      </c>
      <c r="H18" s="15">
        <f t="shared" si="3"/>
        <v>0</v>
      </c>
      <c r="I18" s="42"/>
      <c r="K18" s="42"/>
    </row>
    <row r="19" spans="1:11" ht="15" customHeight="1">
      <c r="A19" s="16" t="s">
        <v>4</v>
      </c>
      <c r="B19" s="17" t="s">
        <v>13</v>
      </c>
      <c r="C19" s="10">
        <f aca="true" t="shared" si="4" ref="C19:H19">C27+C37+C55+C73+C91+C121+C133+C185</f>
        <v>18002522</v>
      </c>
      <c r="D19" s="10">
        <f t="shared" si="4"/>
        <v>18002522</v>
      </c>
      <c r="E19" s="10">
        <f t="shared" si="4"/>
        <v>11833607</v>
      </c>
      <c r="F19" s="10">
        <f t="shared" si="4"/>
        <v>11833607</v>
      </c>
      <c r="G19" s="10">
        <f t="shared" si="4"/>
        <v>0</v>
      </c>
      <c r="H19" s="10">
        <f t="shared" si="4"/>
        <v>0</v>
      </c>
      <c r="J19" s="43"/>
      <c r="K19" s="42"/>
    </row>
    <row r="20" spans="1:10" ht="15" customHeight="1">
      <c r="A20" s="16"/>
      <c r="B20" s="17"/>
      <c r="C20" s="13">
        <f aca="true" t="shared" si="5" ref="C20:H20">C28+C56+C74+C92+C122+C134+C186</f>
        <v>0</v>
      </c>
      <c r="D20" s="13">
        <f t="shared" si="5"/>
        <v>0</v>
      </c>
      <c r="E20" s="13">
        <f t="shared" si="5"/>
        <v>0</v>
      </c>
      <c r="F20" s="13">
        <f t="shared" si="5"/>
        <v>0</v>
      </c>
      <c r="G20" s="13">
        <f t="shared" si="5"/>
        <v>0</v>
      </c>
      <c r="H20" s="13">
        <f t="shared" si="5"/>
        <v>0</v>
      </c>
      <c r="J20" s="43"/>
    </row>
    <row r="21" spans="1:11" ht="15" customHeight="1">
      <c r="A21" s="123" t="s">
        <v>18</v>
      </c>
      <c r="B21" s="124"/>
      <c r="C21" s="10">
        <f aca="true" t="shared" si="6" ref="C21:H22">C23+C25+C27</f>
        <v>330000</v>
      </c>
      <c r="D21" s="10">
        <f t="shared" si="6"/>
        <v>330000</v>
      </c>
      <c r="E21" s="10">
        <f t="shared" si="6"/>
        <v>330000</v>
      </c>
      <c r="F21" s="10">
        <f>F23+F25+F27</f>
        <v>330000</v>
      </c>
      <c r="G21" s="10">
        <f t="shared" si="6"/>
        <v>0</v>
      </c>
      <c r="H21" s="10">
        <f>H23+H25+H27</f>
        <v>0</v>
      </c>
      <c r="K21" s="42"/>
    </row>
    <row r="22" spans="1:8" ht="15" customHeight="1">
      <c r="A22" s="121" t="s">
        <v>5</v>
      </c>
      <c r="B22" s="122"/>
      <c r="C22" s="13">
        <f t="shared" si="6"/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F23+G23+H23</f>
        <v>0</v>
      </c>
      <c r="F23" s="10">
        <v>0</v>
      </c>
      <c r="G23" s="10">
        <v>0</v>
      </c>
      <c r="H23" s="10">
        <v>0</v>
      </c>
    </row>
    <row r="24" spans="1:8" ht="15" customHeight="1">
      <c r="A24" s="60"/>
      <c r="B24" s="12" t="s">
        <v>5</v>
      </c>
      <c r="C24" s="13">
        <v>0</v>
      </c>
      <c r="D24" s="13">
        <v>0</v>
      </c>
      <c r="E24" s="13">
        <f>F24+G24+H24</f>
        <v>0</v>
      </c>
      <c r="F24" s="13">
        <v>0</v>
      </c>
      <c r="G24" s="13">
        <v>0</v>
      </c>
      <c r="H24" s="13">
        <v>0</v>
      </c>
    </row>
    <row r="25" spans="1:8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F25+G25+H25</f>
        <v>0</v>
      </c>
      <c r="F25" s="10">
        <v>0</v>
      </c>
      <c r="G25" s="10">
        <v>0</v>
      </c>
      <c r="H25" s="10">
        <v>0</v>
      </c>
    </row>
    <row r="26" spans="1:8" ht="15" customHeight="1">
      <c r="A26" s="61"/>
      <c r="B26" s="12" t="s">
        <v>5</v>
      </c>
      <c r="C26" s="13">
        <v>0</v>
      </c>
      <c r="D26" s="13">
        <v>0</v>
      </c>
      <c r="E26" s="13">
        <f>F26+G26+H26</f>
        <v>0</v>
      </c>
      <c r="F26" s="13">
        <v>0</v>
      </c>
      <c r="G26" s="13">
        <v>0</v>
      </c>
      <c r="H26" s="13">
        <v>0</v>
      </c>
    </row>
    <row r="27" spans="1:8" ht="15" customHeight="1">
      <c r="A27" s="8" t="s">
        <v>4</v>
      </c>
      <c r="B27" s="17" t="s">
        <v>13</v>
      </c>
      <c r="C27" s="18">
        <f aca="true" t="shared" si="7" ref="C27:H28">C29+C31+C33</f>
        <v>330000</v>
      </c>
      <c r="D27" s="18">
        <f t="shared" si="7"/>
        <v>330000</v>
      </c>
      <c r="E27" s="18">
        <f t="shared" si="7"/>
        <v>330000</v>
      </c>
      <c r="F27" s="18">
        <f>F29+F31+F33</f>
        <v>330000</v>
      </c>
      <c r="G27" s="18">
        <f t="shared" si="7"/>
        <v>0</v>
      </c>
      <c r="H27" s="18">
        <f t="shared" si="7"/>
        <v>0</v>
      </c>
    </row>
    <row r="28" spans="1:8" ht="15" customHeight="1">
      <c r="A28" s="7"/>
      <c r="B28" s="19" t="s">
        <v>5</v>
      </c>
      <c r="C28" s="13">
        <f t="shared" si="7"/>
        <v>0</v>
      </c>
      <c r="D28" s="13">
        <f t="shared" si="7"/>
        <v>0</v>
      </c>
      <c r="E28" s="13">
        <f t="shared" si="7"/>
        <v>0</v>
      </c>
      <c r="F28" s="13">
        <f t="shared" si="7"/>
        <v>0</v>
      </c>
      <c r="G28" s="13">
        <f t="shared" si="7"/>
        <v>0</v>
      </c>
      <c r="H28" s="13">
        <f t="shared" si="7"/>
        <v>0</v>
      </c>
    </row>
    <row r="29" spans="1:8" ht="15" customHeight="1">
      <c r="A29" s="78">
        <v>1</v>
      </c>
      <c r="B29" s="79" t="s">
        <v>27</v>
      </c>
      <c r="C29" s="89">
        <v>330000</v>
      </c>
      <c r="D29" s="89">
        <v>330000</v>
      </c>
      <c r="E29" s="89">
        <v>330000</v>
      </c>
      <c r="F29" s="89">
        <v>330000</v>
      </c>
      <c r="G29" s="89">
        <v>0</v>
      </c>
      <c r="H29" s="74">
        <v>0</v>
      </c>
    </row>
    <row r="30" spans="1:8" ht="15" customHeight="1">
      <c r="A30" s="81"/>
      <c r="B30" s="82"/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4">
        <v>0</v>
      </c>
    </row>
    <row r="31" spans="1:8" ht="15" customHeight="1">
      <c r="A31" s="2">
        <v>2</v>
      </c>
      <c r="B31" s="24" t="s">
        <v>30</v>
      </c>
      <c r="C31" s="25">
        <v>0</v>
      </c>
      <c r="D31" s="25">
        <v>0</v>
      </c>
      <c r="E31" s="25">
        <v>0</v>
      </c>
      <c r="F31" s="4">
        <v>0</v>
      </c>
      <c r="G31" s="20">
        <v>0</v>
      </c>
      <c r="H31" s="26">
        <v>0</v>
      </c>
    </row>
    <row r="32" spans="1:8" ht="15" customHeight="1">
      <c r="A32" s="21"/>
      <c r="B32" s="23" t="s">
        <v>31</v>
      </c>
      <c r="C32" s="27">
        <v>0</v>
      </c>
      <c r="D32" s="27">
        <v>0</v>
      </c>
      <c r="E32" s="27">
        <f>F32+G32+H32</f>
        <v>0</v>
      </c>
      <c r="F32" s="28">
        <v>0</v>
      </c>
      <c r="G32" s="29">
        <v>0</v>
      </c>
      <c r="H32" s="23">
        <v>0</v>
      </c>
    </row>
    <row r="33" spans="1:8" ht="15" customHeight="1">
      <c r="A33" s="2">
        <v>3</v>
      </c>
      <c r="B33" s="3" t="s">
        <v>28</v>
      </c>
      <c r="C33" s="4">
        <v>0</v>
      </c>
      <c r="D33" s="4">
        <v>0</v>
      </c>
      <c r="E33" s="4">
        <f>F33+G33+H33</f>
        <v>0</v>
      </c>
      <c r="F33" s="4">
        <v>0</v>
      </c>
      <c r="G33" s="4">
        <v>0</v>
      </c>
      <c r="H33" s="26">
        <v>0</v>
      </c>
    </row>
    <row r="34" spans="1:8" ht="15" customHeight="1">
      <c r="A34" s="40"/>
      <c r="B34" s="3" t="s">
        <v>29</v>
      </c>
      <c r="C34" s="36">
        <v>0</v>
      </c>
      <c r="D34" s="36">
        <v>0</v>
      </c>
      <c r="E34" s="36">
        <f>F34+G34+H34</f>
        <v>0</v>
      </c>
      <c r="F34" s="36">
        <v>0</v>
      </c>
      <c r="G34" s="36">
        <v>0</v>
      </c>
      <c r="H34" s="72">
        <v>0</v>
      </c>
    </row>
    <row r="35" spans="1:8" ht="15" customHeight="1">
      <c r="A35" s="132" t="s">
        <v>51</v>
      </c>
      <c r="B35" s="133"/>
      <c r="C35" s="4">
        <f aca="true" t="shared" si="8" ref="C35:H35">C37</f>
        <v>365600</v>
      </c>
      <c r="D35" s="4">
        <f t="shared" si="8"/>
        <v>365600</v>
      </c>
      <c r="E35" s="4">
        <f t="shared" si="8"/>
        <v>365600</v>
      </c>
      <c r="F35" s="4">
        <f t="shared" si="8"/>
        <v>365600</v>
      </c>
      <c r="G35" s="4">
        <f t="shared" si="8"/>
        <v>0</v>
      </c>
      <c r="H35" s="4">
        <f t="shared" si="8"/>
        <v>0</v>
      </c>
    </row>
    <row r="36" spans="1:8" ht="15" customHeight="1">
      <c r="A36" s="134" t="s">
        <v>5</v>
      </c>
      <c r="B36" s="135"/>
      <c r="C36" s="36">
        <v>0</v>
      </c>
      <c r="D36" s="36">
        <v>0</v>
      </c>
      <c r="E36" s="36">
        <f>F36+G36+H36</f>
        <v>0</v>
      </c>
      <c r="F36" s="36">
        <v>0</v>
      </c>
      <c r="G36" s="36">
        <v>0</v>
      </c>
      <c r="H36" s="72">
        <v>0</v>
      </c>
    </row>
    <row r="37" spans="1:8" ht="15" customHeight="1">
      <c r="A37" s="8" t="s">
        <v>4</v>
      </c>
      <c r="B37" s="17" t="s">
        <v>13</v>
      </c>
      <c r="C37" s="4">
        <f aca="true" t="shared" si="9" ref="C37:H38">C39</f>
        <v>365600</v>
      </c>
      <c r="D37" s="4">
        <f t="shared" si="9"/>
        <v>365600</v>
      </c>
      <c r="E37" s="4">
        <f t="shared" si="9"/>
        <v>365600</v>
      </c>
      <c r="F37" s="4">
        <f t="shared" si="9"/>
        <v>365600</v>
      </c>
      <c r="G37" s="4">
        <f t="shared" si="9"/>
        <v>0</v>
      </c>
      <c r="H37" s="4">
        <f t="shared" si="9"/>
        <v>0</v>
      </c>
    </row>
    <row r="38" spans="1:8" ht="15" customHeight="1">
      <c r="A38" s="7"/>
      <c r="B38" s="19" t="s">
        <v>5</v>
      </c>
      <c r="C38" s="36">
        <f t="shared" si="9"/>
        <v>0</v>
      </c>
      <c r="D38" s="36">
        <f t="shared" si="9"/>
        <v>0</v>
      </c>
      <c r="E38" s="36">
        <f t="shared" si="9"/>
        <v>0</v>
      </c>
      <c r="F38" s="36">
        <f t="shared" si="9"/>
        <v>0</v>
      </c>
      <c r="G38" s="36">
        <f t="shared" si="9"/>
        <v>0</v>
      </c>
      <c r="H38" s="36">
        <f t="shared" si="9"/>
        <v>0</v>
      </c>
    </row>
    <row r="39" spans="1:8" ht="15" customHeight="1">
      <c r="A39" s="78">
        <v>1</v>
      </c>
      <c r="B39" s="79" t="s">
        <v>27</v>
      </c>
      <c r="C39" s="89">
        <v>365600</v>
      </c>
      <c r="D39" s="89">
        <v>365600</v>
      </c>
      <c r="E39" s="89">
        <v>365600</v>
      </c>
      <c r="F39" s="89">
        <v>365600</v>
      </c>
      <c r="G39" s="89">
        <v>0</v>
      </c>
      <c r="H39" s="74">
        <v>0</v>
      </c>
    </row>
    <row r="40" spans="1:8" ht="15" customHeight="1">
      <c r="A40" s="81"/>
      <c r="B40" s="82"/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4">
        <v>0</v>
      </c>
    </row>
    <row r="41" spans="1:8" ht="15" customHeight="1">
      <c r="A41" s="129" t="s">
        <v>17</v>
      </c>
      <c r="B41" s="130"/>
      <c r="C41" s="14">
        <f aca="true" t="shared" si="10" ref="C41:H42">C43+C47+C55</f>
        <v>15163893</v>
      </c>
      <c r="D41" s="14">
        <f t="shared" si="10"/>
        <v>15163893</v>
      </c>
      <c r="E41" s="14">
        <f t="shared" si="10"/>
        <v>4258155</v>
      </c>
      <c r="F41" s="14">
        <f t="shared" si="10"/>
        <v>4258155</v>
      </c>
      <c r="G41" s="14">
        <f t="shared" si="10"/>
        <v>0</v>
      </c>
      <c r="H41" s="14">
        <f t="shared" si="10"/>
        <v>0</v>
      </c>
    </row>
    <row r="42" spans="1:21" ht="15" customHeight="1">
      <c r="A42" s="121" t="s">
        <v>5</v>
      </c>
      <c r="B42" s="122"/>
      <c r="C42" s="13">
        <f t="shared" si="10"/>
        <v>8275204</v>
      </c>
      <c r="D42" s="13">
        <f t="shared" si="10"/>
        <v>8275204</v>
      </c>
      <c r="E42" s="13">
        <f t="shared" si="10"/>
        <v>1780265</v>
      </c>
      <c r="F42" s="13">
        <f t="shared" si="10"/>
        <v>1780265</v>
      </c>
      <c r="G42" s="13">
        <f t="shared" si="10"/>
        <v>0</v>
      </c>
      <c r="H42" s="13">
        <f t="shared" si="10"/>
        <v>0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ht="15" customHeight="1">
      <c r="A43" s="8" t="s">
        <v>2</v>
      </c>
      <c r="B43" s="9" t="s">
        <v>3</v>
      </c>
      <c r="C43" s="10">
        <f aca="true" t="shared" si="11" ref="C43:H44">C45</f>
        <v>0</v>
      </c>
      <c r="D43" s="10">
        <f t="shared" si="11"/>
        <v>0</v>
      </c>
      <c r="E43" s="10">
        <f t="shared" si="11"/>
        <v>0</v>
      </c>
      <c r="F43" s="10">
        <f t="shared" si="11"/>
        <v>0</v>
      </c>
      <c r="G43" s="10">
        <f t="shared" si="11"/>
        <v>0</v>
      </c>
      <c r="H43" s="10">
        <f t="shared" si="11"/>
        <v>0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4"/>
    </row>
    <row r="44" spans="1:8" ht="15" customHeight="1">
      <c r="A44" s="7"/>
      <c r="B44" s="12" t="s">
        <v>5</v>
      </c>
      <c r="C44" s="13">
        <f t="shared" si="11"/>
        <v>0</v>
      </c>
      <c r="D44" s="13">
        <f t="shared" si="11"/>
        <v>0</v>
      </c>
      <c r="E44" s="13">
        <f t="shared" si="11"/>
        <v>0</v>
      </c>
      <c r="F44" s="13">
        <f t="shared" si="11"/>
        <v>0</v>
      </c>
      <c r="G44" s="13">
        <f t="shared" si="11"/>
        <v>0</v>
      </c>
      <c r="H44" s="13">
        <f t="shared" si="11"/>
        <v>0</v>
      </c>
    </row>
    <row r="45" spans="1:8" ht="15" customHeight="1">
      <c r="A45" s="6">
        <v>1</v>
      </c>
      <c r="B45" s="24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5" customHeight="1">
      <c r="A46" s="7"/>
      <c r="B46" s="12"/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</row>
    <row r="47" spans="1:8" ht="15" customHeight="1">
      <c r="A47" s="8" t="s">
        <v>6</v>
      </c>
      <c r="B47" s="9" t="s">
        <v>7</v>
      </c>
      <c r="C47" s="10">
        <f aca="true" t="shared" si="12" ref="C47:H48">C49+C51+C53</f>
        <v>13373430</v>
      </c>
      <c r="D47" s="10">
        <f t="shared" si="12"/>
        <v>13373430</v>
      </c>
      <c r="E47" s="10">
        <f t="shared" si="12"/>
        <v>2720692</v>
      </c>
      <c r="F47" s="10">
        <f t="shared" si="12"/>
        <v>2720692</v>
      </c>
      <c r="G47" s="10">
        <f t="shared" si="12"/>
        <v>0</v>
      </c>
      <c r="H47" s="10">
        <f t="shared" si="12"/>
        <v>0</v>
      </c>
    </row>
    <row r="48" spans="1:8" ht="15" customHeight="1">
      <c r="A48" s="30"/>
      <c r="B48" s="31" t="s">
        <v>5</v>
      </c>
      <c r="C48" s="15">
        <f t="shared" si="12"/>
        <v>8275204</v>
      </c>
      <c r="D48" s="15">
        <f t="shared" si="12"/>
        <v>8275204</v>
      </c>
      <c r="E48" s="15">
        <f t="shared" si="12"/>
        <v>1780265</v>
      </c>
      <c r="F48" s="15">
        <f t="shared" si="12"/>
        <v>1780265</v>
      </c>
      <c r="G48" s="15">
        <f t="shared" si="12"/>
        <v>0</v>
      </c>
      <c r="H48" s="15">
        <f t="shared" si="12"/>
        <v>0</v>
      </c>
    </row>
    <row r="49" spans="1:8" ht="15" customHeight="1">
      <c r="A49" s="73">
        <v>2</v>
      </c>
      <c r="B49" s="87" t="s">
        <v>70</v>
      </c>
      <c r="C49" s="74">
        <v>9417100</v>
      </c>
      <c r="D49" s="74">
        <v>9417100</v>
      </c>
      <c r="E49" s="74">
        <v>1000</v>
      </c>
      <c r="F49" s="74">
        <v>1000</v>
      </c>
      <c r="G49" s="74">
        <v>0</v>
      </c>
      <c r="H49" s="74">
        <v>0</v>
      </c>
    </row>
    <row r="50" spans="1:8" ht="15" customHeight="1">
      <c r="A50" s="75"/>
      <c r="B50" s="84"/>
      <c r="C50" s="76">
        <v>6373300</v>
      </c>
      <c r="D50" s="76">
        <v>6373300</v>
      </c>
      <c r="E50" s="76">
        <v>0</v>
      </c>
      <c r="F50" s="76">
        <v>0</v>
      </c>
      <c r="G50" s="76">
        <v>0</v>
      </c>
      <c r="H50" s="76">
        <v>0</v>
      </c>
    </row>
    <row r="51" spans="1:8" ht="15" customHeight="1">
      <c r="A51" s="73">
        <v>3</v>
      </c>
      <c r="B51" s="136" t="s">
        <v>50</v>
      </c>
      <c r="C51" s="74">
        <v>3826330</v>
      </c>
      <c r="D51" s="74">
        <v>3826330</v>
      </c>
      <c r="E51" s="74">
        <v>2718692</v>
      </c>
      <c r="F51" s="74">
        <v>2718692</v>
      </c>
      <c r="G51" s="74">
        <v>0</v>
      </c>
      <c r="H51" s="74">
        <v>0</v>
      </c>
    </row>
    <row r="52" spans="1:8" ht="15" customHeight="1">
      <c r="A52" s="75"/>
      <c r="B52" s="137"/>
      <c r="C52" s="76">
        <v>1780265</v>
      </c>
      <c r="D52" s="76">
        <v>1780265</v>
      </c>
      <c r="E52" s="76">
        <v>1780265</v>
      </c>
      <c r="F52" s="76">
        <v>1780265</v>
      </c>
      <c r="G52" s="76">
        <v>0</v>
      </c>
      <c r="H52" s="76">
        <v>0</v>
      </c>
    </row>
    <row r="53" spans="1:8" ht="15" customHeight="1">
      <c r="A53" s="6">
        <v>4</v>
      </c>
      <c r="B53" s="64" t="s">
        <v>47</v>
      </c>
      <c r="C53" s="4">
        <v>130000</v>
      </c>
      <c r="D53" s="4">
        <v>130000</v>
      </c>
      <c r="E53" s="4">
        <v>1000</v>
      </c>
      <c r="F53" s="4">
        <v>1000</v>
      </c>
      <c r="G53" s="4">
        <v>0</v>
      </c>
      <c r="H53" s="4">
        <v>0</v>
      </c>
    </row>
    <row r="54" spans="1:8" ht="15" customHeight="1">
      <c r="A54" s="7"/>
      <c r="B54" s="65"/>
      <c r="C54" s="28">
        <v>121639</v>
      </c>
      <c r="D54" s="28">
        <v>121639</v>
      </c>
      <c r="E54" s="28">
        <v>0</v>
      </c>
      <c r="F54" s="28">
        <v>0</v>
      </c>
      <c r="G54" s="28">
        <v>0</v>
      </c>
      <c r="H54" s="28">
        <v>0</v>
      </c>
    </row>
    <row r="55" spans="1:8" ht="15" customHeight="1">
      <c r="A55" s="8" t="s">
        <v>4</v>
      </c>
      <c r="B55" s="9" t="s">
        <v>13</v>
      </c>
      <c r="C55" s="10">
        <f aca="true" t="shared" si="13" ref="C55:H56">C57+C59+C61</f>
        <v>1790463</v>
      </c>
      <c r="D55" s="10">
        <f t="shared" si="13"/>
        <v>1790463</v>
      </c>
      <c r="E55" s="10">
        <f t="shared" si="13"/>
        <v>1537463</v>
      </c>
      <c r="F55" s="10">
        <f t="shared" si="13"/>
        <v>1537463</v>
      </c>
      <c r="G55" s="10">
        <f t="shared" si="13"/>
        <v>0</v>
      </c>
      <c r="H55" s="10">
        <f t="shared" si="13"/>
        <v>0</v>
      </c>
    </row>
    <row r="56" spans="1:8" ht="15" customHeight="1">
      <c r="A56" s="7"/>
      <c r="B56" s="12" t="s">
        <v>5</v>
      </c>
      <c r="C56" s="13">
        <f t="shared" si="13"/>
        <v>0</v>
      </c>
      <c r="D56" s="13">
        <f t="shared" si="13"/>
        <v>0</v>
      </c>
      <c r="E56" s="13">
        <f t="shared" si="13"/>
        <v>0</v>
      </c>
      <c r="F56" s="13">
        <f t="shared" si="13"/>
        <v>0</v>
      </c>
      <c r="G56" s="13">
        <f t="shared" si="13"/>
        <v>0</v>
      </c>
      <c r="H56" s="13">
        <f t="shared" si="13"/>
        <v>0</v>
      </c>
    </row>
    <row r="57" spans="1:9" ht="15" customHeight="1">
      <c r="A57" s="73">
        <v>5</v>
      </c>
      <c r="B57" s="90" t="s">
        <v>27</v>
      </c>
      <c r="C57" s="89">
        <v>1088293</v>
      </c>
      <c r="D57" s="89">
        <v>1088293</v>
      </c>
      <c r="E57" s="89">
        <v>1088293</v>
      </c>
      <c r="F57" s="89">
        <v>1088293</v>
      </c>
      <c r="G57" s="89">
        <v>0</v>
      </c>
      <c r="H57" s="74">
        <v>0</v>
      </c>
      <c r="I57" s="43"/>
    </row>
    <row r="58" spans="1:8" ht="15" customHeight="1">
      <c r="A58" s="75"/>
      <c r="B58" s="82"/>
      <c r="C58" s="83">
        <v>0</v>
      </c>
      <c r="D58" s="83">
        <v>0</v>
      </c>
      <c r="E58" s="83">
        <f>F58+G58+H58</f>
        <v>0</v>
      </c>
      <c r="F58" s="83">
        <v>0</v>
      </c>
      <c r="G58" s="83">
        <v>0</v>
      </c>
      <c r="H58" s="84">
        <v>0</v>
      </c>
    </row>
    <row r="59" spans="1:8" ht="15" customHeight="1">
      <c r="A59" s="78">
        <v>6</v>
      </c>
      <c r="B59" s="79" t="s">
        <v>30</v>
      </c>
      <c r="C59" s="80">
        <v>443600</v>
      </c>
      <c r="D59" s="80">
        <v>443600</v>
      </c>
      <c r="E59" s="80">
        <v>443600</v>
      </c>
      <c r="F59" s="80">
        <v>443600</v>
      </c>
      <c r="G59" s="74">
        <v>0</v>
      </c>
      <c r="H59" s="74">
        <v>0</v>
      </c>
    </row>
    <row r="60" spans="1:8" ht="15" customHeight="1">
      <c r="A60" s="81"/>
      <c r="B60" s="82" t="s">
        <v>31</v>
      </c>
      <c r="C60" s="83">
        <v>0</v>
      </c>
      <c r="D60" s="83">
        <v>0</v>
      </c>
      <c r="E60" s="83">
        <v>0</v>
      </c>
      <c r="F60" s="83">
        <v>0</v>
      </c>
      <c r="G60" s="76">
        <v>0</v>
      </c>
      <c r="H60" s="84">
        <v>0</v>
      </c>
    </row>
    <row r="61" spans="1:8" ht="15" customHeight="1">
      <c r="A61" s="78">
        <v>7</v>
      </c>
      <c r="B61" s="79" t="s">
        <v>28</v>
      </c>
      <c r="C61" s="88">
        <v>258570</v>
      </c>
      <c r="D61" s="88">
        <v>258570</v>
      </c>
      <c r="E61" s="88">
        <v>5570</v>
      </c>
      <c r="F61" s="88">
        <v>5570</v>
      </c>
      <c r="G61" s="74">
        <v>0</v>
      </c>
      <c r="H61" s="74">
        <v>0</v>
      </c>
    </row>
    <row r="62" spans="1:8" ht="15" customHeight="1">
      <c r="A62" s="102"/>
      <c r="B62" s="79" t="s">
        <v>29</v>
      </c>
      <c r="C62" s="98">
        <v>0</v>
      </c>
      <c r="D62" s="98">
        <v>0</v>
      </c>
      <c r="E62" s="86">
        <v>0</v>
      </c>
      <c r="F62" s="86">
        <v>0</v>
      </c>
      <c r="G62" s="98">
        <v>0</v>
      </c>
      <c r="H62" s="98">
        <v>0</v>
      </c>
    </row>
    <row r="63" spans="1:11" ht="15" customHeight="1">
      <c r="A63" s="123" t="s">
        <v>20</v>
      </c>
      <c r="B63" s="124"/>
      <c r="C63" s="10">
        <f aca="true" t="shared" si="14" ref="C63:H64">C65+C69+C73</f>
        <v>590000</v>
      </c>
      <c r="D63" s="10">
        <f t="shared" si="14"/>
        <v>590000</v>
      </c>
      <c r="E63" s="10">
        <f t="shared" si="14"/>
        <v>590000</v>
      </c>
      <c r="F63" s="10">
        <f t="shared" si="14"/>
        <v>590000</v>
      </c>
      <c r="G63" s="10">
        <f t="shared" si="14"/>
        <v>0</v>
      </c>
      <c r="H63" s="10">
        <f t="shared" si="14"/>
        <v>0</v>
      </c>
      <c r="K63" s="42"/>
    </row>
    <row r="64" spans="1:8" ht="15" customHeight="1">
      <c r="A64" s="121" t="s">
        <v>5</v>
      </c>
      <c r="B64" s="122"/>
      <c r="C64" s="13">
        <f t="shared" si="14"/>
        <v>0</v>
      </c>
      <c r="D64" s="13">
        <f t="shared" si="14"/>
        <v>0</v>
      </c>
      <c r="E64" s="13">
        <f t="shared" si="14"/>
        <v>0</v>
      </c>
      <c r="F64" s="13">
        <f t="shared" si="14"/>
        <v>0</v>
      </c>
      <c r="G64" s="13">
        <f t="shared" si="14"/>
        <v>0</v>
      </c>
      <c r="H64" s="13">
        <f t="shared" si="14"/>
        <v>0</v>
      </c>
    </row>
    <row r="65" spans="1:8" ht="15" customHeight="1">
      <c r="A65" s="8" t="s">
        <v>2</v>
      </c>
      <c r="B65" s="9" t="s">
        <v>3</v>
      </c>
      <c r="C65" s="10">
        <f aca="true" t="shared" si="15" ref="C65:H66">C67</f>
        <v>0</v>
      </c>
      <c r="D65" s="10">
        <f t="shared" si="15"/>
        <v>0</v>
      </c>
      <c r="E65" s="10">
        <f t="shared" si="15"/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</row>
    <row r="66" spans="1:8" ht="15" customHeight="1">
      <c r="A66" s="11"/>
      <c r="B66" s="19" t="s">
        <v>5</v>
      </c>
      <c r="C66" s="13">
        <f t="shared" si="15"/>
        <v>0</v>
      </c>
      <c r="D66" s="13">
        <f t="shared" si="15"/>
        <v>0</v>
      </c>
      <c r="E66" s="13">
        <f t="shared" si="15"/>
        <v>0</v>
      </c>
      <c r="F66" s="13">
        <f t="shared" si="15"/>
        <v>0</v>
      </c>
      <c r="G66" s="13">
        <f t="shared" si="15"/>
        <v>0</v>
      </c>
      <c r="H66" s="13">
        <f t="shared" si="15"/>
        <v>0</v>
      </c>
    </row>
    <row r="67" spans="1:8" ht="15" customHeight="1">
      <c r="A67" s="6">
        <v>1</v>
      </c>
      <c r="B67" s="127"/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</row>
    <row r="68" spans="1:8" ht="15" customHeight="1">
      <c r="A68" s="7"/>
      <c r="B68" s="128"/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</row>
    <row r="69" spans="1:8" ht="15" customHeight="1">
      <c r="A69" s="8" t="s">
        <v>6</v>
      </c>
      <c r="B69" s="9" t="s">
        <v>7</v>
      </c>
      <c r="C69" s="18">
        <f aca="true" t="shared" si="16" ref="C69:H70">C71</f>
        <v>0</v>
      </c>
      <c r="D69" s="18">
        <f t="shared" si="16"/>
        <v>0</v>
      </c>
      <c r="E69" s="18">
        <f t="shared" si="16"/>
        <v>0</v>
      </c>
      <c r="F69" s="18">
        <f t="shared" si="16"/>
        <v>0</v>
      </c>
      <c r="G69" s="18">
        <f t="shared" si="16"/>
        <v>0</v>
      </c>
      <c r="H69" s="18">
        <f t="shared" si="16"/>
        <v>0</v>
      </c>
    </row>
    <row r="70" spans="1:8" ht="15" customHeight="1">
      <c r="A70" s="60"/>
      <c r="B70" s="19" t="s">
        <v>5</v>
      </c>
      <c r="C70" s="33">
        <f t="shared" si="16"/>
        <v>0</v>
      </c>
      <c r="D70" s="33">
        <f t="shared" si="16"/>
        <v>0</v>
      </c>
      <c r="E70" s="33">
        <f t="shared" si="16"/>
        <v>0</v>
      </c>
      <c r="F70" s="33">
        <f t="shared" si="16"/>
        <v>0</v>
      </c>
      <c r="G70" s="33">
        <f t="shared" si="16"/>
        <v>0</v>
      </c>
      <c r="H70" s="33">
        <f t="shared" si="16"/>
        <v>0</v>
      </c>
    </row>
    <row r="71" spans="1:8" ht="15.75" customHeight="1">
      <c r="A71" s="6">
        <v>2</v>
      </c>
      <c r="B71" s="125"/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</row>
    <row r="72" spans="1:8" ht="14.25" customHeight="1">
      <c r="A72" s="7"/>
      <c r="B72" s="126"/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</row>
    <row r="73" spans="1:8" ht="15" customHeight="1">
      <c r="A73" s="16" t="s">
        <v>4</v>
      </c>
      <c r="B73" s="17" t="s">
        <v>13</v>
      </c>
      <c r="C73" s="10">
        <f aca="true" t="shared" si="17" ref="C73:H74">C75+C77+C79</f>
        <v>590000</v>
      </c>
      <c r="D73" s="10">
        <f t="shared" si="17"/>
        <v>590000</v>
      </c>
      <c r="E73" s="10">
        <f t="shared" si="17"/>
        <v>590000</v>
      </c>
      <c r="F73" s="10">
        <f t="shared" si="17"/>
        <v>590000</v>
      </c>
      <c r="G73" s="10">
        <f t="shared" si="17"/>
        <v>0</v>
      </c>
      <c r="H73" s="10">
        <f t="shared" si="17"/>
        <v>0</v>
      </c>
    </row>
    <row r="74" spans="1:8" ht="15" customHeight="1">
      <c r="A74" s="7"/>
      <c r="B74" s="19" t="s">
        <v>5</v>
      </c>
      <c r="C74" s="13">
        <f t="shared" si="17"/>
        <v>0</v>
      </c>
      <c r="D74" s="13">
        <f t="shared" si="17"/>
        <v>0</v>
      </c>
      <c r="E74" s="13">
        <f t="shared" si="17"/>
        <v>0</v>
      </c>
      <c r="F74" s="13">
        <f t="shared" si="17"/>
        <v>0</v>
      </c>
      <c r="G74" s="13">
        <f t="shared" si="17"/>
        <v>0</v>
      </c>
      <c r="H74" s="13">
        <f t="shared" si="17"/>
        <v>0</v>
      </c>
    </row>
    <row r="75" spans="1:8" ht="15" customHeight="1">
      <c r="A75" s="30">
        <v>3</v>
      </c>
      <c r="B75" s="125" t="s">
        <v>27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26">
        <v>0</v>
      </c>
    </row>
    <row r="76" spans="1:8" ht="15" customHeight="1">
      <c r="A76" s="30"/>
      <c r="B76" s="126"/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3">
        <v>0</v>
      </c>
    </row>
    <row r="77" spans="1:8" ht="15" customHeight="1">
      <c r="A77" s="78">
        <v>4</v>
      </c>
      <c r="B77" s="79" t="s">
        <v>30</v>
      </c>
      <c r="C77" s="80">
        <v>590000</v>
      </c>
      <c r="D77" s="80">
        <v>590000</v>
      </c>
      <c r="E77" s="80">
        <v>590000</v>
      </c>
      <c r="F77" s="80">
        <v>590000</v>
      </c>
      <c r="G77" s="74">
        <v>0</v>
      </c>
      <c r="H77" s="85">
        <v>0</v>
      </c>
    </row>
    <row r="78" spans="1:8" ht="15" customHeight="1">
      <c r="A78" s="81"/>
      <c r="B78" s="79" t="s">
        <v>31</v>
      </c>
      <c r="C78" s="86">
        <v>0</v>
      </c>
      <c r="D78" s="86">
        <v>0</v>
      </c>
      <c r="E78" s="86">
        <f>F78+G78+H78</f>
        <v>0</v>
      </c>
      <c r="F78" s="86">
        <v>0</v>
      </c>
      <c r="G78" s="76">
        <v>0</v>
      </c>
      <c r="H78" s="84">
        <v>0</v>
      </c>
    </row>
    <row r="79" spans="1:8" ht="15" customHeight="1">
      <c r="A79" s="2">
        <v>5</v>
      </c>
      <c r="B79" s="24" t="s">
        <v>28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5" customHeight="1">
      <c r="A80" s="21"/>
      <c r="B80" s="23" t="s">
        <v>29</v>
      </c>
      <c r="C80" s="28">
        <v>0</v>
      </c>
      <c r="D80" s="28">
        <v>0</v>
      </c>
      <c r="E80" s="28">
        <f>F80+G80+H80</f>
        <v>0</v>
      </c>
      <c r="F80" s="28">
        <v>0</v>
      </c>
      <c r="G80" s="28">
        <v>0</v>
      </c>
      <c r="H80" s="28">
        <v>0</v>
      </c>
    </row>
    <row r="81" spans="1:8" ht="15" customHeight="1">
      <c r="A81" s="123" t="s">
        <v>35</v>
      </c>
      <c r="B81" s="124"/>
      <c r="C81" s="10">
        <f aca="true" t="shared" si="18" ref="C81:H82">C83+C87+C91</f>
        <v>74004</v>
      </c>
      <c r="D81" s="10">
        <f t="shared" si="18"/>
        <v>74004</v>
      </c>
      <c r="E81" s="10">
        <f t="shared" si="18"/>
        <v>74004</v>
      </c>
      <c r="F81" s="10">
        <f t="shared" si="18"/>
        <v>74004</v>
      </c>
      <c r="G81" s="10">
        <f t="shared" si="18"/>
        <v>0</v>
      </c>
      <c r="H81" s="10">
        <f t="shared" si="18"/>
        <v>0</v>
      </c>
    </row>
    <row r="82" spans="1:8" ht="15" customHeight="1">
      <c r="A82" s="121" t="s">
        <v>5</v>
      </c>
      <c r="B82" s="122"/>
      <c r="C82" s="13">
        <f t="shared" si="18"/>
        <v>0</v>
      </c>
      <c r="D82" s="13">
        <f t="shared" si="18"/>
        <v>0</v>
      </c>
      <c r="E82" s="13">
        <f t="shared" si="18"/>
        <v>0</v>
      </c>
      <c r="F82" s="13">
        <f t="shared" si="18"/>
        <v>0</v>
      </c>
      <c r="G82" s="13">
        <f t="shared" si="18"/>
        <v>0</v>
      </c>
      <c r="H82" s="13">
        <f t="shared" si="18"/>
        <v>0</v>
      </c>
    </row>
    <row r="83" spans="1:8" ht="15" customHeight="1">
      <c r="A83" s="8" t="s">
        <v>2</v>
      </c>
      <c r="B83" s="9" t="s">
        <v>3</v>
      </c>
      <c r="C83" s="10">
        <f>C85</f>
        <v>0</v>
      </c>
      <c r="D83" s="10">
        <f aca="true" t="shared" si="19" ref="D83:H84">D85</f>
        <v>0</v>
      </c>
      <c r="E83" s="10">
        <f t="shared" si="19"/>
        <v>0</v>
      </c>
      <c r="F83" s="10">
        <f t="shared" si="19"/>
        <v>0</v>
      </c>
      <c r="G83" s="10">
        <f t="shared" si="19"/>
        <v>0</v>
      </c>
      <c r="H83" s="10">
        <f t="shared" si="19"/>
        <v>0</v>
      </c>
    </row>
    <row r="84" spans="1:8" ht="15" customHeight="1">
      <c r="A84" s="21"/>
      <c r="B84" s="19" t="s">
        <v>5</v>
      </c>
      <c r="C84" s="13">
        <f>C86</f>
        <v>0</v>
      </c>
      <c r="D84" s="13">
        <f t="shared" si="19"/>
        <v>0</v>
      </c>
      <c r="E84" s="13">
        <f t="shared" si="19"/>
        <v>0</v>
      </c>
      <c r="F84" s="13">
        <f t="shared" si="19"/>
        <v>0</v>
      </c>
      <c r="G84" s="13">
        <f t="shared" si="19"/>
        <v>0</v>
      </c>
      <c r="H84" s="13">
        <f t="shared" si="19"/>
        <v>0</v>
      </c>
    </row>
    <row r="85" spans="1:8" ht="12.75" customHeight="1">
      <c r="A85" s="40">
        <v>1</v>
      </c>
      <c r="B85" s="63"/>
      <c r="C85" s="35">
        <v>0</v>
      </c>
      <c r="D85" s="35">
        <v>0</v>
      </c>
      <c r="E85" s="35">
        <v>0</v>
      </c>
      <c r="F85" s="35">
        <v>0</v>
      </c>
      <c r="G85" s="4">
        <v>0</v>
      </c>
      <c r="H85" s="4">
        <v>0</v>
      </c>
    </row>
    <row r="86" spans="1:8" ht="11.25" customHeight="1">
      <c r="A86" s="40"/>
      <c r="B86" s="3"/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</row>
    <row r="87" spans="1:8" ht="15" customHeight="1">
      <c r="A87" s="8" t="s">
        <v>6</v>
      </c>
      <c r="B87" s="9" t="s">
        <v>7</v>
      </c>
      <c r="C87" s="10">
        <f>C89</f>
        <v>0</v>
      </c>
      <c r="D87" s="10">
        <f>D89</f>
        <v>0</v>
      </c>
      <c r="E87" s="10">
        <f>E89</f>
        <v>0</v>
      </c>
      <c r="F87" s="10">
        <f>F89</f>
        <v>0</v>
      </c>
      <c r="G87" s="10">
        <v>0</v>
      </c>
      <c r="H87" s="10">
        <v>0</v>
      </c>
    </row>
    <row r="88" spans="1:8" ht="15" customHeight="1">
      <c r="A88" s="21"/>
      <c r="B88" s="19" t="s">
        <v>5</v>
      </c>
      <c r="C88" s="13">
        <f>C90</f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</row>
    <row r="89" spans="1:8" ht="15" customHeight="1" hidden="1">
      <c r="A89" s="2">
        <v>2</v>
      </c>
      <c r="C89" s="4">
        <v>0</v>
      </c>
      <c r="D89" s="4">
        <v>0</v>
      </c>
      <c r="E89" s="4">
        <v>0</v>
      </c>
      <c r="F89" s="4"/>
      <c r="G89" s="4">
        <v>0</v>
      </c>
      <c r="H89" s="4">
        <v>0</v>
      </c>
    </row>
    <row r="90" spans="1:8" ht="24.75" customHeight="1" hidden="1">
      <c r="A90" s="21"/>
      <c r="B90" s="19"/>
      <c r="C90" s="28">
        <v>0</v>
      </c>
      <c r="D90" s="28">
        <v>0</v>
      </c>
      <c r="E90" s="28">
        <v>0</v>
      </c>
      <c r="F90" s="28"/>
      <c r="G90" s="28">
        <v>0</v>
      </c>
      <c r="H90" s="28">
        <v>0</v>
      </c>
    </row>
    <row r="91" spans="1:8" ht="15" customHeight="1">
      <c r="A91" s="16" t="s">
        <v>4</v>
      </c>
      <c r="B91" s="17" t="s">
        <v>13</v>
      </c>
      <c r="C91" s="14">
        <f aca="true" t="shared" si="20" ref="C91:H92">C93+C95+C97</f>
        <v>74004</v>
      </c>
      <c r="D91" s="14">
        <f t="shared" si="20"/>
        <v>74004</v>
      </c>
      <c r="E91" s="14">
        <f t="shared" si="20"/>
        <v>74004</v>
      </c>
      <c r="F91" s="14">
        <f t="shared" si="20"/>
        <v>74004</v>
      </c>
      <c r="G91" s="14">
        <f t="shared" si="20"/>
        <v>0</v>
      </c>
      <c r="H91" s="14">
        <f t="shared" si="20"/>
        <v>0</v>
      </c>
    </row>
    <row r="92" spans="1:8" ht="15" customHeight="1">
      <c r="A92" s="21"/>
      <c r="B92" s="19" t="s">
        <v>5</v>
      </c>
      <c r="C92" s="13">
        <f t="shared" si="20"/>
        <v>0</v>
      </c>
      <c r="D92" s="13">
        <f t="shared" si="20"/>
        <v>0</v>
      </c>
      <c r="E92" s="13">
        <f t="shared" si="20"/>
        <v>0</v>
      </c>
      <c r="F92" s="13">
        <f t="shared" si="20"/>
        <v>0</v>
      </c>
      <c r="G92" s="13">
        <f t="shared" si="20"/>
        <v>0</v>
      </c>
      <c r="H92" s="13">
        <f t="shared" si="20"/>
        <v>0</v>
      </c>
    </row>
    <row r="93" spans="1:8" ht="15" customHeight="1">
      <c r="A93" s="73">
        <v>2</v>
      </c>
      <c r="B93" s="90" t="s">
        <v>27</v>
      </c>
      <c r="C93" s="74">
        <v>74004</v>
      </c>
      <c r="D93" s="74">
        <v>74004</v>
      </c>
      <c r="E93" s="74">
        <v>74004</v>
      </c>
      <c r="F93" s="74">
        <v>74004</v>
      </c>
      <c r="G93" s="85">
        <v>0</v>
      </c>
      <c r="H93" s="85">
        <v>0</v>
      </c>
    </row>
    <row r="94" spans="1:8" ht="15" customHeight="1">
      <c r="A94" s="75"/>
      <c r="B94" s="91"/>
      <c r="C94" s="76">
        <v>0</v>
      </c>
      <c r="D94" s="76">
        <v>0</v>
      </c>
      <c r="E94" s="92">
        <f>F94+G94+H94</f>
        <v>0</v>
      </c>
      <c r="F94" s="84">
        <v>0</v>
      </c>
      <c r="G94" s="84">
        <v>0</v>
      </c>
      <c r="H94" s="84">
        <v>0</v>
      </c>
    </row>
    <row r="95" spans="1:8" ht="15" customHeight="1">
      <c r="A95" s="2">
        <v>3</v>
      </c>
      <c r="B95" s="24" t="s">
        <v>30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</row>
    <row r="96" spans="1:8" ht="15" customHeight="1">
      <c r="A96" s="21"/>
      <c r="B96" s="23" t="s">
        <v>31</v>
      </c>
      <c r="C96" s="36">
        <v>0</v>
      </c>
      <c r="D96" s="36">
        <v>0</v>
      </c>
      <c r="E96" s="36">
        <f>F96+G96+H96</f>
        <v>0</v>
      </c>
      <c r="F96" s="36">
        <v>0</v>
      </c>
      <c r="G96" s="36">
        <v>0</v>
      </c>
      <c r="H96" s="36">
        <v>0</v>
      </c>
    </row>
    <row r="97" spans="1:8" ht="15" customHeight="1">
      <c r="A97" s="2">
        <v>4</v>
      </c>
      <c r="B97" s="3" t="s">
        <v>28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26">
        <v>0</v>
      </c>
    </row>
    <row r="98" spans="1:8" ht="15" customHeight="1">
      <c r="A98" s="21"/>
      <c r="B98" s="22" t="s">
        <v>29</v>
      </c>
      <c r="C98" s="28">
        <v>0</v>
      </c>
      <c r="D98" s="28">
        <v>0</v>
      </c>
      <c r="E98" s="28">
        <f>F98+G98+H98</f>
        <v>0</v>
      </c>
      <c r="F98" s="28">
        <v>0</v>
      </c>
      <c r="G98" s="28">
        <v>0</v>
      </c>
      <c r="H98" s="23">
        <v>0</v>
      </c>
    </row>
    <row r="99" spans="1:8" ht="15" customHeight="1">
      <c r="A99" s="123" t="s">
        <v>19</v>
      </c>
      <c r="B99" s="124"/>
      <c r="C99" s="10">
        <f aca="true" t="shared" si="21" ref="C99:H100">C101+C105+C121</f>
        <v>16352575</v>
      </c>
      <c r="D99" s="10">
        <f t="shared" si="21"/>
        <v>16352575</v>
      </c>
      <c r="E99" s="10">
        <f t="shared" si="21"/>
        <v>13350397</v>
      </c>
      <c r="F99" s="10">
        <f t="shared" si="21"/>
        <v>13350397</v>
      </c>
      <c r="G99" s="10">
        <f t="shared" si="21"/>
        <v>0</v>
      </c>
      <c r="H99" s="10">
        <f t="shared" si="21"/>
        <v>0</v>
      </c>
    </row>
    <row r="100" spans="1:8" ht="15" customHeight="1">
      <c r="A100" s="121" t="s">
        <v>5</v>
      </c>
      <c r="B100" s="122"/>
      <c r="C100" s="13">
        <f t="shared" si="21"/>
        <v>6136450</v>
      </c>
      <c r="D100" s="13">
        <f t="shared" si="21"/>
        <v>6136450</v>
      </c>
      <c r="E100" s="13">
        <f t="shared" si="21"/>
        <v>3886533</v>
      </c>
      <c r="F100" s="13">
        <f t="shared" si="21"/>
        <v>3886533</v>
      </c>
      <c r="G100" s="13">
        <f t="shared" si="21"/>
        <v>0</v>
      </c>
      <c r="H100" s="13">
        <f t="shared" si="21"/>
        <v>0</v>
      </c>
    </row>
    <row r="101" spans="1:8" ht="15" customHeight="1">
      <c r="A101" s="8" t="s">
        <v>2</v>
      </c>
      <c r="B101" s="9" t="s">
        <v>3</v>
      </c>
      <c r="C101" s="10">
        <f aca="true" t="shared" si="22" ref="C101:H102">C103</f>
        <v>1693178</v>
      </c>
      <c r="D101" s="10">
        <f t="shared" si="22"/>
        <v>1693178</v>
      </c>
      <c r="E101" s="10">
        <f t="shared" si="22"/>
        <v>195000</v>
      </c>
      <c r="F101" s="10">
        <f t="shared" si="22"/>
        <v>195000</v>
      </c>
      <c r="G101" s="10">
        <f t="shared" si="22"/>
        <v>0</v>
      </c>
      <c r="H101" s="10">
        <f t="shared" si="22"/>
        <v>0</v>
      </c>
    </row>
    <row r="102" spans="1:8" ht="15" customHeight="1">
      <c r="A102" s="54"/>
      <c r="B102" s="12" t="s">
        <v>5</v>
      </c>
      <c r="C102" s="13">
        <f t="shared" si="22"/>
        <v>1385080</v>
      </c>
      <c r="D102" s="13">
        <f t="shared" si="22"/>
        <v>1385080</v>
      </c>
      <c r="E102" s="13">
        <f t="shared" si="22"/>
        <v>189000</v>
      </c>
      <c r="F102" s="13">
        <f t="shared" si="22"/>
        <v>189000</v>
      </c>
      <c r="G102" s="13">
        <f t="shared" si="22"/>
        <v>0</v>
      </c>
      <c r="H102" s="13">
        <f t="shared" si="22"/>
        <v>0</v>
      </c>
    </row>
    <row r="103" spans="1:8" ht="15" customHeight="1">
      <c r="A103" s="93">
        <v>1</v>
      </c>
      <c r="B103" s="151" t="s">
        <v>37</v>
      </c>
      <c r="C103" s="94">
        <v>1693178</v>
      </c>
      <c r="D103" s="94">
        <v>1693178</v>
      </c>
      <c r="E103" s="95">
        <v>195000</v>
      </c>
      <c r="F103" s="95">
        <v>195000</v>
      </c>
      <c r="G103" s="96">
        <v>0</v>
      </c>
      <c r="H103" s="95">
        <v>0</v>
      </c>
    </row>
    <row r="104" spans="1:8" ht="15" customHeight="1">
      <c r="A104" s="93"/>
      <c r="B104" s="152"/>
      <c r="C104" s="97">
        <v>1385080</v>
      </c>
      <c r="D104" s="97">
        <v>1385080</v>
      </c>
      <c r="E104" s="98">
        <v>189000</v>
      </c>
      <c r="F104" s="98">
        <v>189000</v>
      </c>
      <c r="G104" s="99">
        <v>0</v>
      </c>
      <c r="H104" s="98">
        <v>0</v>
      </c>
    </row>
    <row r="105" spans="1:8" ht="15" customHeight="1">
      <c r="A105" s="8" t="s">
        <v>6</v>
      </c>
      <c r="B105" s="31" t="s">
        <v>7</v>
      </c>
      <c r="C105" s="10">
        <f aca="true" t="shared" si="23" ref="C105:H106">C107+C109+C111+C113+C115+C117+C119</f>
        <v>8686037</v>
      </c>
      <c r="D105" s="10">
        <f t="shared" si="23"/>
        <v>8686037</v>
      </c>
      <c r="E105" s="10">
        <f t="shared" si="23"/>
        <v>7182037</v>
      </c>
      <c r="F105" s="10">
        <f t="shared" si="23"/>
        <v>7182037</v>
      </c>
      <c r="G105" s="10">
        <f t="shared" si="23"/>
        <v>0</v>
      </c>
      <c r="H105" s="10">
        <f t="shared" si="23"/>
        <v>0</v>
      </c>
    </row>
    <row r="106" spans="1:8" ht="15" customHeight="1">
      <c r="A106" s="7"/>
      <c r="B106" s="12" t="s">
        <v>5</v>
      </c>
      <c r="C106" s="13">
        <f t="shared" si="23"/>
        <v>4751370</v>
      </c>
      <c r="D106" s="13">
        <f t="shared" si="23"/>
        <v>4751370</v>
      </c>
      <c r="E106" s="13">
        <f t="shared" si="23"/>
        <v>3697533</v>
      </c>
      <c r="F106" s="13">
        <f t="shared" si="23"/>
        <v>3697533</v>
      </c>
      <c r="G106" s="13">
        <f t="shared" si="23"/>
        <v>0</v>
      </c>
      <c r="H106" s="13">
        <f t="shared" si="23"/>
        <v>0</v>
      </c>
    </row>
    <row r="107" spans="1:8" ht="15" customHeight="1">
      <c r="A107" s="93">
        <v>2</v>
      </c>
      <c r="B107" s="136" t="s">
        <v>54</v>
      </c>
      <c r="C107" s="74">
        <v>2842000</v>
      </c>
      <c r="D107" s="74">
        <v>2842000</v>
      </c>
      <c r="E107" s="74">
        <v>1421000</v>
      </c>
      <c r="F107" s="74">
        <v>1421000</v>
      </c>
      <c r="G107" s="74">
        <v>0</v>
      </c>
      <c r="H107" s="74">
        <v>0</v>
      </c>
    </row>
    <row r="108" spans="1:8" ht="15" customHeight="1">
      <c r="A108" s="93"/>
      <c r="B108" s="137"/>
      <c r="C108" s="76">
        <v>1941674</v>
      </c>
      <c r="D108" s="76">
        <v>1941674</v>
      </c>
      <c r="E108" s="76">
        <v>970837</v>
      </c>
      <c r="F108" s="76">
        <v>970837</v>
      </c>
      <c r="G108" s="76">
        <v>0</v>
      </c>
      <c r="H108" s="76">
        <v>0</v>
      </c>
    </row>
    <row r="109" spans="1:8" ht="15" customHeight="1">
      <c r="A109" s="73">
        <v>3</v>
      </c>
      <c r="B109" s="101" t="s">
        <v>56</v>
      </c>
      <c r="C109" s="74">
        <v>1526000</v>
      </c>
      <c r="D109" s="74">
        <v>1526000</v>
      </c>
      <c r="E109" s="74">
        <v>1526000</v>
      </c>
      <c r="F109" s="74">
        <v>1526000</v>
      </c>
      <c r="G109" s="74">
        <v>0</v>
      </c>
      <c r="H109" s="74">
        <v>0</v>
      </c>
    </row>
    <row r="110" spans="1:8" ht="15" customHeight="1">
      <c r="A110" s="93"/>
      <c r="B110" s="101"/>
      <c r="C110" s="98">
        <v>1526000</v>
      </c>
      <c r="D110" s="98">
        <v>1526000</v>
      </c>
      <c r="E110" s="98">
        <v>1526000</v>
      </c>
      <c r="F110" s="98">
        <v>1526000</v>
      </c>
      <c r="G110" s="98">
        <v>0</v>
      </c>
      <c r="H110" s="98">
        <v>0</v>
      </c>
    </row>
    <row r="111" spans="1:8" ht="15" customHeight="1">
      <c r="A111" s="73">
        <v>4</v>
      </c>
      <c r="B111" s="154" t="s">
        <v>57</v>
      </c>
      <c r="C111" s="74">
        <v>658196</v>
      </c>
      <c r="D111" s="74">
        <v>658196</v>
      </c>
      <c r="E111" s="74">
        <v>658196</v>
      </c>
      <c r="F111" s="74">
        <v>658196</v>
      </c>
      <c r="G111" s="85">
        <v>0</v>
      </c>
      <c r="H111" s="85">
        <v>0</v>
      </c>
    </row>
    <row r="112" spans="1:8" ht="15" customHeight="1">
      <c r="A112" s="75"/>
      <c r="B112" s="155"/>
      <c r="C112" s="76">
        <v>651196</v>
      </c>
      <c r="D112" s="76">
        <v>651196</v>
      </c>
      <c r="E112" s="76">
        <v>651196</v>
      </c>
      <c r="F112" s="76">
        <v>651196</v>
      </c>
      <c r="G112" s="84">
        <v>0</v>
      </c>
      <c r="H112" s="84">
        <v>0</v>
      </c>
    </row>
    <row r="113" spans="1:8" ht="15" customHeight="1">
      <c r="A113" s="93">
        <v>5</v>
      </c>
      <c r="B113" s="153" t="s">
        <v>58</v>
      </c>
      <c r="C113" s="74">
        <v>450000</v>
      </c>
      <c r="D113" s="74">
        <v>450000</v>
      </c>
      <c r="E113" s="74">
        <v>450000</v>
      </c>
      <c r="F113" s="74">
        <v>450000</v>
      </c>
      <c r="G113" s="85">
        <v>0</v>
      </c>
      <c r="H113" s="85">
        <v>0</v>
      </c>
    </row>
    <row r="114" spans="1:8" ht="15" customHeight="1">
      <c r="A114" s="93"/>
      <c r="B114" s="153"/>
      <c r="C114" s="76">
        <v>445000</v>
      </c>
      <c r="D114" s="76">
        <v>445000</v>
      </c>
      <c r="E114" s="76">
        <v>445000</v>
      </c>
      <c r="F114" s="76">
        <v>445000</v>
      </c>
      <c r="G114" s="84">
        <v>0</v>
      </c>
      <c r="H114" s="84">
        <v>0</v>
      </c>
    </row>
    <row r="115" spans="1:8" ht="15" customHeight="1">
      <c r="A115" s="73">
        <v>6</v>
      </c>
      <c r="B115" s="115" t="s">
        <v>72</v>
      </c>
      <c r="C115" s="74">
        <v>166000</v>
      </c>
      <c r="D115" s="74">
        <v>166000</v>
      </c>
      <c r="E115" s="74">
        <v>83000</v>
      </c>
      <c r="F115" s="74">
        <v>83000</v>
      </c>
      <c r="G115" s="85">
        <v>0</v>
      </c>
      <c r="H115" s="85">
        <v>0</v>
      </c>
    </row>
    <row r="116" spans="1:8" ht="15" customHeight="1">
      <c r="A116" s="75"/>
      <c r="B116" s="114"/>
      <c r="C116" s="76">
        <v>166000</v>
      </c>
      <c r="D116" s="76">
        <v>166000</v>
      </c>
      <c r="E116" s="76">
        <v>83000</v>
      </c>
      <c r="F116" s="76">
        <v>83000</v>
      </c>
      <c r="G116" s="84">
        <v>0</v>
      </c>
      <c r="H116" s="84">
        <v>0</v>
      </c>
    </row>
    <row r="117" spans="1:8" ht="15" customHeight="1">
      <c r="A117" s="73">
        <v>7</v>
      </c>
      <c r="B117" s="115" t="s">
        <v>74</v>
      </c>
      <c r="C117" s="74">
        <v>21500</v>
      </c>
      <c r="D117" s="74">
        <v>21500</v>
      </c>
      <c r="E117" s="74">
        <v>21500</v>
      </c>
      <c r="F117" s="74">
        <v>21500</v>
      </c>
      <c r="G117" s="85">
        <v>0</v>
      </c>
      <c r="H117" s="85">
        <v>0</v>
      </c>
    </row>
    <row r="118" spans="1:8" ht="15" customHeight="1">
      <c r="A118" s="75"/>
      <c r="B118" s="114"/>
      <c r="C118" s="76">
        <v>21500</v>
      </c>
      <c r="D118" s="76">
        <v>21500</v>
      </c>
      <c r="E118" s="76">
        <v>21500</v>
      </c>
      <c r="F118" s="76">
        <v>21500</v>
      </c>
      <c r="G118" s="84">
        <v>0</v>
      </c>
      <c r="H118" s="84">
        <v>0</v>
      </c>
    </row>
    <row r="119" spans="1:8" ht="15" customHeight="1">
      <c r="A119" s="93">
        <v>8</v>
      </c>
      <c r="B119" s="113" t="s">
        <v>71</v>
      </c>
      <c r="C119" s="95">
        <v>3022341</v>
      </c>
      <c r="D119" s="95">
        <v>3022341</v>
      </c>
      <c r="E119" s="95">
        <v>3022341</v>
      </c>
      <c r="F119" s="95">
        <v>3022341</v>
      </c>
      <c r="G119" s="85">
        <v>0</v>
      </c>
      <c r="H119" s="85">
        <v>0</v>
      </c>
    </row>
    <row r="120" spans="1:8" ht="15" customHeight="1">
      <c r="A120" s="75"/>
      <c r="B120" s="113"/>
      <c r="C120" s="76">
        <v>0</v>
      </c>
      <c r="D120" s="76">
        <v>0</v>
      </c>
      <c r="E120" s="76">
        <v>0</v>
      </c>
      <c r="F120" s="76">
        <v>0</v>
      </c>
      <c r="G120" s="84">
        <v>0</v>
      </c>
      <c r="H120" s="84">
        <v>0</v>
      </c>
    </row>
    <row r="121" spans="1:8" ht="15" customHeight="1">
      <c r="A121" s="8" t="s">
        <v>4</v>
      </c>
      <c r="B121" s="56" t="s">
        <v>13</v>
      </c>
      <c r="C121" s="18">
        <f aca="true" t="shared" si="24" ref="C121:H121">C123+C125+C127+C129</f>
        <v>5973360</v>
      </c>
      <c r="D121" s="18">
        <f t="shared" si="24"/>
        <v>5973360</v>
      </c>
      <c r="E121" s="18">
        <f t="shared" si="24"/>
        <v>5973360</v>
      </c>
      <c r="F121" s="18">
        <f t="shared" si="24"/>
        <v>5973360</v>
      </c>
      <c r="G121" s="18">
        <f t="shared" si="24"/>
        <v>0</v>
      </c>
      <c r="H121" s="18">
        <f t="shared" si="24"/>
        <v>0</v>
      </c>
    </row>
    <row r="122" spans="1:8" ht="15" customHeight="1">
      <c r="A122" s="7"/>
      <c r="B122" s="19" t="s">
        <v>5</v>
      </c>
      <c r="C122" s="13">
        <f aca="true" t="shared" si="25" ref="C122:H122">C124+C126+C128+C130</f>
        <v>0</v>
      </c>
      <c r="D122" s="13">
        <f t="shared" si="25"/>
        <v>0</v>
      </c>
      <c r="E122" s="13">
        <f t="shared" si="25"/>
        <v>0</v>
      </c>
      <c r="F122" s="13">
        <f t="shared" si="25"/>
        <v>0</v>
      </c>
      <c r="G122" s="13">
        <f t="shared" si="25"/>
        <v>0</v>
      </c>
      <c r="H122" s="13">
        <f t="shared" si="25"/>
        <v>0</v>
      </c>
    </row>
    <row r="123" spans="1:8" ht="15" customHeight="1">
      <c r="A123" s="6">
        <v>9</v>
      </c>
      <c r="B123" s="32" t="s">
        <v>32</v>
      </c>
      <c r="C123" s="4">
        <v>0</v>
      </c>
      <c r="D123" s="4">
        <v>0</v>
      </c>
      <c r="E123" s="4">
        <v>0</v>
      </c>
      <c r="F123" s="4">
        <v>0</v>
      </c>
      <c r="G123" s="66">
        <v>0</v>
      </c>
      <c r="H123" s="4">
        <v>0</v>
      </c>
    </row>
    <row r="124" spans="1:8" ht="15" customHeight="1">
      <c r="A124" s="7"/>
      <c r="B124" s="19"/>
      <c r="C124" s="28">
        <v>0</v>
      </c>
      <c r="D124" s="28">
        <v>0</v>
      </c>
      <c r="E124" s="28">
        <v>0</v>
      </c>
      <c r="F124" s="28">
        <v>0</v>
      </c>
      <c r="G124" s="29">
        <v>0</v>
      </c>
      <c r="H124" s="28">
        <v>0</v>
      </c>
    </row>
    <row r="125" spans="1:8" ht="15" customHeight="1">
      <c r="A125" s="73">
        <v>10</v>
      </c>
      <c r="B125" s="90" t="s">
        <v>27</v>
      </c>
      <c r="C125" s="89">
        <v>1997000</v>
      </c>
      <c r="D125" s="89">
        <v>1997000</v>
      </c>
      <c r="E125" s="89">
        <v>1997000</v>
      </c>
      <c r="F125" s="89">
        <v>1997000</v>
      </c>
      <c r="G125" s="89">
        <v>0</v>
      </c>
      <c r="H125" s="95">
        <v>0</v>
      </c>
    </row>
    <row r="126" spans="1:8" ht="15" customHeight="1">
      <c r="A126" s="75"/>
      <c r="B126" s="82"/>
      <c r="C126" s="83">
        <v>0</v>
      </c>
      <c r="D126" s="83">
        <v>0</v>
      </c>
      <c r="E126" s="83">
        <f>F126+G126+H126</f>
        <v>0</v>
      </c>
      <c r="F126" s="83">
        <v>0</v>
      </c>
      <c r="G126" s="83">
        <v>0</v>
      </c>
      <c r="H126" s="84">
        <v>0</v>
      </c>
    </row>
    <row r="127" spans="1:8" ht="15" customHeight="1">
      <c r="A127" s="73">
        <v>11</v>
      </c>
      <c r="B127" s="87" t="s">
        <v>30</v>
      </c>
      <c r="C127" s="80">
        <v>3919360</v>
      </c>
      <c r="D127" s="80">
        <v>3919360</v>
      </c>
      <c r="E127" s="80">
        <v>3919360</v>
      </c>
      <c r="F127" s="80">
        <v>3919360</v>
      </c>
      <c r="G127" s="74">
        <v>0</v>
      </c>
      <c r="H127" s="85">
        <v>0</v>
      </c>
    </row>
    <row r="128" spans="1:8" ht="15" customHeight="1">
      <c r="A128" s="75"/>
      <c r="B128" s="84" t="s">
        <v>31</v>
      </c>
      <c r="C128" s="86">
        <v>0</v>
      </c>
      <c r="D128" s="86">
        <v>0</v>
      </c>
      <c r="E128" s="86">
        <v>0</v>
      </c>
      <c r="F128" s="86">
        <v>0</v>
      </c>
      <c r="G128" s="76">
        <v>0</v>
      </c>
      <c r="H128" s="84">
        <v>0</v>
      </c>
    </row>
    <row r="129" spans="1:8" ht="15.75" customHeight="1">
      <c r="A129" s="73">
        <v>12</v>
      </c>
      <c r="B129" s="79" t="s">
        <v>28</v>
      </c>
      <c r="C129" s="74">
        <v>57000</v>
      </c>
      <c r="D129" s="74">
        <v>57000</v>
      </c>
      <c r="E129" s="74">
        <v>57000</v>
      </c>
      <c r="F129" s="74">
        <v>57000</v>
      </c>
      <c r="G129" s="74">
        <v>0</v>
      </c>
      <c r="H129" s="74">
        <v>0</v>
      </c>
    </row>
    <row r="130" spans="1:8" ht="15" customHeight="1">
      <c r="A130" s="75"/>
      <c r="B130" s="82" t="s">
        <v>29</v>
      </c>
      <c r="C130" s="76">
        <v>0</v>
      </c>
      <c r="D130" s="76">
        <v>0</v>
      </c>
      <c r="E130" s="76">
        <f>F130+G130+H130</f>
        <v>0</v>
      </c>
      <c r="F130" s="76">
        <v>0</v>
      </c>
      <c r="G130" s="76">
        <v>0</v>
      </c>
      <c r="H130" s="76">
        <v>0</v>
      </c>
    </row>
    <row r="131" spans="1:8" ht="15" customHeight="1">
      <c r="A131" s="123" t="s">
        <v>46</v>
      </c>
      <c r="B131" s="124"/>
      <c r="C131" s="10">
        <f aca="true" t="shared" si="26" ref="C131:H134">C133</f>
        <v>0</v>
      </c>
      <c r="D131" s="10">
        <f t="shared" si="26"/>
        <v>0</v>
      </c>
      <c r="E131" s="10">
        <f t="shared" si="26"/>
        <v>0</v>
      </c>
      <c r="F131" s="10">
        <f t="shared" si="26"/>
        <v>0</v>
      </c>
      <c r="G131" s="10">
        <f t="shared" si="26"/>
        <v>0</v>
      </c>
      <c r="H131" s="10">
        <f t="shared" si="26"/>
        <v>0</v>
      </c>
    </row>
    <row r="132" spans="1:8" ht="15" customHeight="1">
      <c r="A132" s="121" t="s">
        <v>5</v>
      </c>
      <c r="B132" s="122"/>
      <c r="C132" s="13">
        <f t="shared" si="26"/>
        <v>0</v>
      </c>
      <c r="D132" s="13">
        <f t="shared" si="26"/>
        <v>0</v>
      </c>
      <c r="E132" s="13">
        <f t="shared" si="26"/>
        <v>0</v>
      </c>
      <c r="F132" s="13">
        <f t="shared" si="26"/>
        <v>0</v>
      </c>
      <c r="G132" s="13">
        <f t="shared" si="26"/>
        <v>0</v>
      </c>
      <c r="H132" s="13">
        <f t="shared" si="26"/>
        <v>0</v>
      </c>
    </row>
    <row r="133" spans="1:8" ht="15" customHeight="1">
      <c r="A133" s="156" t="s">
        <v>4</v>
      </c>
      <c r="B133" s="56" t="s">
        <v>13</v>
      </c>
      <c r="C133" s="4">
        <f t="shared" si="26"/>
        <v>0</v>
      </c>
      <c r="D133" s="4">
        <f t="shared" si="26"/>
        <v>0</v>
      </c>
      <c r="E133" s="4">
        <f t="shared" si="26"/>
        <v>0</v>
      </c>
      <c r="F133" s="4">
        <f t="shared" si="26"/>
        <v>0</v>
      </c>
      <c r="G133" s="4">
        <f t="shared" si="26"/>
        <v>0</v>
      </c>
      <c r="H133" s="4">
        <f t="shared" si="26"/>
        <v>0</v>
      </c>
    </row>
    <row r="134" spans="1:8" ht="15" customHeight="1">
      <c r="A134" s="157"/>
      <c r="B134" s="19" t="s">
        <v>5</v>
      </c>
      <c r="C134" s="28">
        <f t="shared" si="26"/>
        <v>0</v>
      </c>
      <c r="D134" s="28">
        <f t="shared" si="26"/>
        <v>0</v>
      </c>
      <c r="E134" s="28">
        <f t="shared" si="26"/>
        <v>0</v>
      </c>
      <c r="F134" s="28">
        <f t="shared" si="26"/>
        <v>0</v>
      </c>
      <c r="G134" s="28">
        <f t="shared" si="26"/>
        <v>0</v>
      </c>
      <c r="H134" s="28">
        <f t="shared" si="26"/>
        <v>0</v>
      </c>
    </row>
    <row r="135" spans="1:8" ht="15" customHeight="1">
      <c r="A135" s="6">
        <v>1</v>
      </c>
      <c r="B135" s="24" t="s">
        <v>30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5" customHeight="1">
      <c r="A136" s="7"/>
      <c r="B136" s="23" t="s">
        <v>31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</row>
    <row r="137" spans="1:8" s="46" customFormat="1" ht="15" customHeight="1">
      <c r="A137" s="123" t="s">
        <v>16</v>
      </c>
      <c r="B137" s="124"/>
      <c r="C137" s="14">
        <f aca="true" t="shared" si="27" ref="C137:H138">C139+C155+C185</f>
        <v>171388642</v>
      </c>
      <c r="D137" s="14">
        <f t="shared" si="27"/>
        <v>239674849</v>
      </c>
      <c r="E137" s="14">
        <f t="shared" si="27"/>
        <v>41607719</v>
      </c>
      <c r="F137" s="14">
        <f t="shared" si="27"/>
        <v>41607719</v>
      </c>
      <c r="G137" s="14">
        <f t="shared" si="27"/>
        <v>0</v>
      </c>
      <c r="H137" s="14">
        <f t="shared" si="27"/>
        <v>0</v>
      </c>
    </row>
    <row r="138" spans="1:8" s="1" customFormat="1" ht="15" customHeight="1">
      <c r="A138" s="121" t="s">
        <v>5</v>
      </c>
      <c r="B138" s="122"/>
      <c r="C138" s="13">
        <f t="shared" si="27"/>
        <v>142122918</v>
      </c>
      <c r="D138" s="13">
        <f t="shared" si="27"/>
        <v>199223853</v>
      </c>
      <c r="E138" s="13">
        <f t="shared" si="27"/>
        <v>38430469</v>
      </c>
      <c r="F138" s="13">
        <f t="shared" si="27"/>
        <v>38430469</v>
      </c>
      <c r="G138" s="13">
        <f t="shared" si="27"/>
        <v>0</v>
      </c>
      <c r="H138" s="13">
        <f t="shared" si="27"/>
        <v>0</v>
      </c>
    </row>
    <row r="139" spans="1:8" s="1" customFormat="1" ht="15" customHeight="1">
      <c r="A139" s="8" t="s">
        <v>2</v>
      </c>
      <c r="B139" s="9" t="s">
        <v>3</v>
      </c>
      <c r="C139" s="10">
        <f aca="true" t="shared" si="28" ref="C139:H140">C141+C143+C145+C147+C149+C151+C153</f>
        <v>22421489</v>
      </c>
      <c r="D139" s="10">
        <f t="shared" si="28"/>
        <v>22519809</v>
      </c>
      <c r="E139" s="10">
        <f t="shared" si="28"/>
        <v>6212039</v>
      </c>
      <c r="F139" s="10">
        <f t="shared" si="28"/>
        <v>6212039</v>
      </c>
      <c r="G139" s="10">
        <f t="shared" si="28"/>
        <v>0</v>
      </c>
      <c r="H139" s="10">
        <f t="shared" si="28"/>
        <v>0</v>
      </c>
    </row>
    <row r="140" spans="1:8" s="1" customFormat="1" ht="15" customHeight="1">
      <c r="A140" s="60"/>
      <c r="B140" s="12" t="s">
        <v>5</v>
      </c>
      <c r="C140" s="13">
        <f t="shared" si="28"/>
        <v>19972611</v>
      </c>
      <c r="D140" s="13">
        <f t="shared" si="28"/>
        <v>20080890</v>
      </c>
      <c r="E140" s="13">
        <f t="shared" si="28"/>
        <v>6175469</v>
      </c>
      <c r="F140" s="13">
        <f t="shared" si="28"/>
        <v>6175469</v>
      </c>
      <c r="G140" s="13">
        <f t="shared" si="28"/>
        <v>0</v>
      </c>
      <c r="H140" s="13">
        <f t="shared" si="28"/>
        <v>0</v>
      </c>
    </row>
    <row r="141" spans="1:8" s="1" customFormat="1" ht="15" customHeight="1">
      <c r="A141" s="67">
        <v>1</v>
      </c>
      <c r="B141" s="24" t="s">
        <v>36</v>
      </c>
      <c r="C141" s="4">
        <v>1815422</v>
      </c>
      <c r="D141" s="4">
        <v>1815422</v>
      </c>
      <c r="E141" s="4">
        <v>1000</v>
      </c>
      <c r="F141" s="4">
        <v>1000</v>
      </c>
      <c r="G141" s="66">
        <v>0</v>
      </c>
      <c r="H141" s="4">
        <v>0</v>
      </c>
    </row>
    <row r="142" spans="1:8" s="1" customFormat="1" ht="15" customHeight="1">
      <c r="A142" s="68"/>
      <c r="B142" s="23"/>
      <c r="C142" s="28">
        <v>1815422</v>
      </c>
      <c r="D142" s="28">
        <v>1815422</v>
      </c>
      <c r="E142" s="28">
        <v>0</v>
      </c>
      <c r="F142" s="28">
        <v>0</v>
      </c>
      <c r="G142" s="29">
        <v>0</v>
      </c>
      <c r="H142" s="28">
        <v>0</v>
      </c>
    </row>
    <row r="143" spans="1:8" s="1" customFormat="1" ht="15" customHeight="1">
      <c r="A143" s="110">
        <v>2</v>
      </c>
      <c r="B143" s="147" t="s">
        <v>43</v>
      </c>
      <c r="C143" s="89">
        <v>579200</v>
      </c>
      <c r="D143" s="89">
        <v>624000</v>
      </c>
      <c r="E143" s="89">
        <v>624000</v>
      </c>
      <c r="F143" s="89">
        <v>624000</v>
      </c>
      <c r="G143" s="89">
        <v>0</v>
      </c>
      <c r="H143" s="89">
        <v>0</v>
      </c>
    </row>
    <row r="144" spans="1:8" s="1" customFormat="1" ht="15" customHeight="1">
      <c r="A144" s="111"/>
      <c r="B144" s="148"/>
      <c r="C144" s="92">
        <v>569220</v>
      </c>
      <c r="D144" s="92">
        <v>617000</v>
      </c>
      <c r="E144" s="92">
        <v>617000</v>
      </c>
      <c r="F144" s="92">
        <v>617000</v>
      </c>
      <c r="G144" s="92">
        <v>0</v>
      </c>
      <c r="H144" s="92">
        <v>0</v>
      </c>
    </row>
    <row r="145" spans="1:8" s="1" customFormat="1" ht="15" customHeight="1">
      <c r="A145" s="73">
        <v>3</v>
      </c>
      <c r="B145" s="147" t="s">
        <v>44</v>
      </c>
      <c r="C145" s="89">
        <v>587740</v>
      </c>
      <c r="D145" s="89">
        <v>633000</v>
      </c>
      <c r="E145" s="89">
        <v>633000</v>
      </c>
      <c r="F145" s="89">
        <v>633000</v>
      </c>
      <c r="G145" s="89">
        <v>0</v>
      </c>
      <c r="H145" s="89">
        <v>0</v>
      </c>
    </row>
    <row r="146" spans="1:8" s="1" customFormat="1" ht="15" customHeight="1">
      <c r="A146" s="75"/>
      <c r="B146" s="148"/>
      <c r="C146" s="92">
        <v>576490</v>
      </c>
      <c r="D146" s="92">
        <v>625964</v>
      </c>
      <c r="E146" s="92">
        <v>625964</v>
      </c>
      <c r="F146" s="92">
        <v>625964</v>
      </c>
      <c r="G146" s="92">
        <v>0</v>
      </c>
      <c r="H146" s="92">
        <v>0</v>
      </c>
    </row>
    <row r="147" spans="1:8" s="1" customFormat="1" ht="15" customHeight="1">
      <c r="A147" s="112">
        <v>4</v>
      </c>
      <c r="B147" s="147" t="s">
        <v>45</v>
      </c>
      <c r="C147" s="89">
        <v>636740</v>
      </c>
      <c r="D147" s="89">
        <v>645000</v>
      </c>
      <c r="E147" s="89">
        <v>645000</v>
      </c>
      <c r="F147" s="89">
        <v>645000</v>
      </c>
      <c r="G147" s="89">
        <v>0</v>
      </c>
      <c r="H147" s="89">
        <v>0</v>
      </c>
    </row>
    <row r="148" spans="1:8" s="1" customFormat="1" ht="15" customHeight="1">
      <c r="A148" s="111"/>
      <c r="B148" s="148"/>
      <c r="C148" s="92">
        <v>626480</v>
      </c>
      <c r="D148" s="92">
        <v>637505</v>
      </c>
      <c r="E148" s="92">
        <v>637505</v>
      </c>
      <c r="F148" s="92">
        <v>637505</v>
      </c>
      <c r="G148" s="92">
        <v>0</v>
      </c>
      <c r="H148" s="92">
        <v>0</v>
      </c>
    </row>
    <row r="149" spans="1:8" s="1" customFormat="1" ht="15" customHeight="1">
      <c r="A149" s="67">
        <v>5</v>
      </c>
      <c r="B149" s="103" t="s">
        <v>41</v>
      </c>
      <c r="C149" s="20">
        <v>1033514</v>
      </c>
      <c r="D149" s="20">
        <v>1033514</v>
      </c>
      <c r="E149" s="20">
        <v>3000</v>
      </c>
      <c r="F149" s="20">
        <v>3000</v>
      </c>
      <c r="G149" s="20">
        <v>0</v>
      </c>
      <c r="H149" s="20">
        <v>0</v>
      </c>
    </row>
    <row r="150" spans="1:8" s="1" customFormat="1" ht="15" customHeight="1">
      <c r="A150" s="68"/>
      <c r="B150" s="104"/>
      <c r="C150" s="34">
        <v>822700</v>
      </c>
      <c r="D150" s="34">
        <v>822700</v>
      </c>
      <c r="E150" s="34">
        <v>0</v>
      </c>
      <c r="F150" s="34">
        <v>0</v>
      </c>
      <c r="G150" s="34">
        <v>0</v>
      </c>
      <c r="H150" s="34">
        <v>0</v>
      </c>
    </row>
    <row r="151" spans="1:8" s="1" customFormat="1" ht="15" customHeight="1">
      <c r="A151" s="73">
        <v>6</v>
      </c>
      <c r="B151" s="147" t="s">
        <v>49</v>
      </c>
      <c r="C151" s="89">
        <v>6610073</v>
      </c>
      <c r="D151" s="89">
        <v>6610073</v>
      </c>
      <c r="E151" s="89">
        <v>4305039</v>
      </c>
      <c r="F151" s="89">
        <v>4305039</v>
      </c>
      <c r="G151" s="89">
        <v>0</v>
      </c>
      <c r="H151" s="89">
        <v>0</v>
      </c>
    </row>
    <row r="152" spans="1:8" s="1" customFormat="1" ht="15" customHeight="1">
      <c r="A152" s="75"/>
      <c r="B152" s="148"/>
      <c r="C152" s="92">
        <v>5737704</v>
      </c>
      <c r="D152" s="92">
        <v>5737704</v>
      </c>
      <c r="E152" s="92">
        <v>4295000</v>
      </c>
      <c r="F152" s="92">
        <v>4295000</v>
      </c>
      <c r="G152" s="92">
        <v>0</v>
      </c>
      <c r="H152" s="92">
        <v>0</v>
      </c>
    </row>
    <row r="153" spans="1:8" s="1" customFormat="1" ht="15" customHeight="1">
      <c r="A153" s="73">
        <v>7</v>
      </c>
      <c r="B153" s="147" t="s">
        <v>55</v>
      </c>
      <c r="C153" s="89">
        <v>11158800</v>
      </c>
      <c r="D153" s="89">
        <v>11158800</v>
      </c>
      <c r="E153" s="89">
        <v>1000</v>
      </c>
      <c r="F153" s="89">
        <v>1000</v>
      </c>
      <c r="G153" s="89">
        <v>0</v>
      </c>
      <c r="H153" s="89">
        <v>0</v>
      </c>
    </row>
    <row r="154" spans="1:8" s="1" customFormat="1" ht="15" customHeight="1">
      <c r="A154" s="75"/>
      <c r="B154" s="148"/>
      <c r="C154" s="92">
        <v>9824595</v>
      </c>
      <c r="D154" s="92">
        <v>9824595</v>
      </c>
      <c r="E154" s="92">
        <v>0</v>
      </c>
      <c r="F154" s="92">
        <v>0</v>
      </c>
      <c r="G154" s="92">
        <v>0</v>
      </c>
      <c r="H154" s="92">
        <v>0</v>
      </c>
    </row>
    <row r="155" spans="1:8" ht="15" customHeight="1">
      <c r="A155" s="37" t="s">
        <v>6</v>
      </c>
      <c r="B155" s="31" t="s">
        <v>7</v>
      </c>
      <c r="C155" s="14">
        <f aca="true" t="shared" si="29" ref="C155:H156">C157+C159+C161+C163+C165+C167+C169+C171+C173+C175+C177+C179+C181+C183</f>
        <v>140088058</v>
      </c>
      <c r="D155" s="14">
        <f t="shared" si="29"/>
        <v>208275945</v>
      </c>
      <c r="E155" s="14">
        <f t="shared" si="29"/>
        <v>32432500</v>
      </c>
      <c r="F155" s="14">
        <f t="shared" si="29"/>
        <v>32432500</v>
      </c>
      <c r="G155" s="14">
        <f t="shared" si="29"/>
        <v>0</v>
      </c>
      <c r="H155" s="14">
        <f t="shared" si="29"/>
        <v>0</v>
      </c>
    </row>
    <row r="156" spans="1:8" ht="15" customHeight="1">
      <c r="A156" s="38"/>
      <c r="B156" s="12" t="s">
        <v>5</v>
      </c>
      <c r="C156" s="13">
        <f t="shared" si="29"/>
        <v>122150307</v>
      </c>
      <c r="D156" s="13">
        <f t="shared" si="29"/>
        <v>179142963</v>
      </c>
      <c r="E156" s="13">
        <f t="shared" si="29"/>
        <v>32255000</v>
      </c>
      <c r="F156" s="13">
        <f t="shared" si="29"/>
        <v>32255000</v>
      </c>
      <c r="G156" s="13">
        <f t="shared" si="29"/>
        <v>0</v>
      </c>
      <c r="H156" s="13">
        <f t="shared" si="29"/>
        <v>0</v>
      </c>
    </row>
    <row r="157" spans="1:8" s="1" customFormat="1" ht="15" customHeight="1">
      <c r="A157" s="73">
        <v>8</v>
      </c>
      <c r="B157" s="149" t="s">
        <v>38</v>
      </c>
      <c r="C157" s="74">
        <v>128404545</v>
      </c>
      <c r="D157" s="74">
        <v>196592432</v>
      </c>
      <c r="E157" s="74">
        <v>32260500</v>
      </c>
      <c r="F157" s="74">
        <v>32260500</v>
      </c>
      <c r="G157" s="89">
        <v>0</v>
      </c>
      <c r="H157" s="89">
        <v>0</v>
      </c>
    </row>
    <row r="158" spans="1:8" s="1" customFormat="1" ht="15" customHeight="1">
      <c r="A158" s="100"/>
      <c r="B158" s="150"/>
      <c r="C158" s="76">
        <v>110953574</v>
      </c>
      <c r="D158" s="76">
        <v>167946230</v>
      </c>
      <c r="E158" s="76">
        <v>32100000</v>
      </c>
      <c r="F158" s="76">
        <v>32100000</v>
      </c>
      <c r="G158" s="92">
        <v>0</v>
      </c>
      <c r="H158" s="92">
        <v>0</v>
      </c>
    </row>
    <row r="159" spans="1:11" s="1" customFormat="1" ht="15" customHeight="1">
      <c r="A159" s="73">
        <v>9</v>
      </c>
      <c r="B159" s="147" t="s">
        <v>48</v>
      </c>
      <c r="C159" s="89">
        <v>1493918</v>
      </c>
      <c r="D159" s="89">
        <v>1493918</v>
      </c>
      <c r="E159" s="89">
        <v>1000</v>
      </c>
      <c r="F159" s="89">
        <v>1000</v>
      </c>
      <c r="G159" s="89">
        <v>0</v>
      </c>
      <c r="H159" s="89">
        <v>0</v>
      </c>
      <c r="K159" s="5"/>
    </row>
    <row r="160" spans="1:11" s="1" customFormat="1" ht="15" customHeight="1">
      <c r="A160" s="75"/>
      <c r="B160" s="148"/>
      <c r="C160" s="92">
        <v>1122733</v>
      </c>
      <c r="D160" s="92">
        <v>1122733</v>
      </c>
      <c r="E160" s="92">
        <v>0</v>
      </c>
      <c r="F160" s="92">
        <v>0</v>
      </c>
      <c r="G160" s="92">
        <v>0</v>
      </c>
      <c r="H160" s="92">
        <v>0</v>
      </c>
      <c r="K160" s="5"/>
    </row>
    <row r="161" spans="1:11" s="1" customFormat="1" ht="15" customHeight="1">
      <c r="A161" s="105">
        <v>10</v>
      </c>
      <c r="B161" s="119" t="s">
        <v>59</v>
      </c>
      <c r="C161" s="106">
        <v>827000</v>
      </c>
      <c r="D161" s="106">
        <v>827000</v>
      </c>
      <c r="E161" s="106">
        <v>1000</v>
      </c>
      <c r="F161" s="106">
        <v>1000</v>
      </c>
      <c r="G161" s="106">
        <v>0</v>
      </c>
      <c r="H161" s="106">
        <v>0</v>
      </c>
      <c r="K161" s="5"/>
    </row>
    <row r="162" spans="1:11" s="1" customFormat="1" ht="15" customHeight="1">
      <c r="A162" s="107"/>
      <c r="B162" s="120"/>
      <c r="C162" s="108">
        <v>818000</v>
      </c>
      <c r="D162" s="108">
        <v>818000</v>
      </c>
      <c r="E162" s="108">
        <v>0</v>
      </c>
      <c r="F162" s="108">
        <v>0</v>
      </c>
      <c r="G162" s="108">
        <v>0</v>
      </c>
      <c r="H162" s="108">
        <v>0</v>
      </c>
      <c r="K162" s="5"/>
    </row>
    <row r="163" spans="1:11" s="1" customFormat="1" ht="15" customHeight="1">
      <c r="A163" s="109">
        <v>11</v>
      </c>
      <c r="B163" s="119" t="s">
        <v>60</v>
      </c>
      <c r="C163" s="106">
        <v>1070649</v>
      </c>
      <c r="D163" s="106">
        <v>1070649</v>
      </c>
      <c r="E163" s="106">
        <v>1000</v>
      </c>
      <c r="F163" s="106">
        <v>1000</v>
      </c>
      <c r="G163" s="106">
        <v>0</v>
      </c>
      <c r="H163" s="106">
        <v>0</v>
      </c>
      <c r="K163" s="5"/>
    </row>
    <row r="164" spans="1:11" s="1" customFormat="1" ht="15" customHeight="1">
      <c r="A164" s="109"/>
      <c r="B164" s="120"/>
      <c r="C164" s="108">
        <v>1059000</v>
      </c>
      <c r="D164" s="108">
        <v>1059000</v>
      </c>
      <c r="E164" s="108">
        <v>0</v>
      </c>
      <c r="F164" s="108">
        <v>0</v>
      </c>
      <c r="G164" s="108">
        <v>0</v>
      </c>
      <c r="H164" s="108">
        <v>0</v>
      </c>
      <c r="K164" s="5"/>
    </row>
    <row r="165" spans="1:11" s="1" customFormat="1" ht="15" customHeight="1">
      <c r="A165" s="105">
        <v>12</v>
      </c>
      <c r="B165" s="119" t="s">
        <v>61</v>
      </c>
      <c r="C165" s="106">
        <v>872000</v>
      </c>
      <c r="D165" s="106">
        <v>872000</v>
      </c>
      <c r="E165" s="106">
        <v>1000</v>
      </c>
      <c r="F165" s="106">
        <v>1000</v>
      </c>
      <c r="G165" s="106">
        <v>0</v>
      </c>
      <c r="H165" s="106">
        <v>0</v>
      </c>
      <c r="K165" s="5"/>
    </row>
    <row r="166" spans="1:11" s="1" customFormat="1" ht="15" customHeight="1">
      <c r="A166" s="107"/>
      <c r="B166" s="120"/>
      <c r="C166" s="108">
        <v>863000</v>
      </c>
      <c r="D166" s="108">
        <v>863000</v>
      </c>
      <c r="E166" s="108">
        <v>0</v>
      </c>
      <c r="F166" s="108">
        <v>0</v>
      </c>
      <c r="G166" s="108">
        <v>0</v>
      </c>
      <c r="H166" s="108">
        <v>0</v>
      </c>
      <c r="K166" s="5"/>
    </row>
    <row r="167" spans="1:11" s="1" customFormat="1" ht="15" customHeight="1">
      <c r="A167" s="109">
        <v>13</v>
      </c>
      <c r="B167" s="119" t="s">
        <v>62</v>
      </c>
      <c r="C167" s="106">
        <v>728000</v>
      </c>
      <c r="D167" s="106">
        <v>728000</v>
      </c>
      <c r="E167" s="106">
        <v>1000</v>
      </c>
      <c r="F167" s="106">
        <v>1000</v>
      </c>
      <c r="G167" s="106">
        <v>0</v>
      </c>
      <c r="H167" s="106">
        <v>0</v>
      </c>
      <c r="K167" s="5"/>
    </row>
    <row r="168" spans="1:11" s="1" customFormat="1" ht="15" customHeight="1">
      <c r="A168" s="109"/>
      <c r="B168" s="120"/>
      <c r="C168" s="108">
        <v>720000</v>
      </c>
      <c r="D168" s="108">
        <v>720000</v>
      </c>
      <c r="E168" s="108">
        <v>0</v>
      </c>
      <c r="F168" s="108">
        <v>0</v>
      </c>
      <c r="G168" s="108">
        <v>0</v>
      </c>
      <c r="H168" s="108">
        <v>0</v>
      </c>
      <c r="K168" s="5"/>
    </row>
    <row r="169" spans="1:11" s="1" customFormat="1" ht="15" customHeight="1">
      <c r="A169" s="105">
        <v>14</v>
      </c>
      <c r="B169" s="119" t="s">
        <v>63</v>
      </c>
      <c r="C169" s="106">
        <v>1025000</v>
      </c>
      <c r="D169" s="106">
        <v>1025000</v>
      </c>
      <c r="E169" s="106">
        <v>1000</v>
      </c>
      <c r="F169" s="106">
        <v>1000</v>
      </c>
      <c r="G169" s="106">
        <v>0</v>
      </c>
      <c r="H169" s="106">
        <v>0</v>
      </c>
      <c r="K169" s="5"/>
    </row>
    <row r="170" spans="1:11" s="1" customFormat="1" ht="15" customHeight="1">
      <c r="A170" s="107"/>
      <c r="B170" s="120"/>
      <c r="C170" s="108">
        <v>1014000</v>
      </c>
      <c r="D170" s="108">
        <v>1014000</v>
      </c>
      <c r="E170" s="108">
        <v>0</v>
      </c>
      <c r="F170" s="108">
        <v>0</v>
      </c>
      <c r="G170" s="108">
        <v>0</v>
      </c>
      <c r="H170" s="108">
        <v>0</v>
      </c>
      <c r="K170" s="5"/>
    </row>
    <row r="171" spans="1:11" s="1" customFormat="1" ht="15" customHeight="1">
      <c r="A171" s="109">
        <v>15</v>
      </c>
      <c r="B171" s="119" t="s">
        <v>64</v>
      </c>
      <c r="C171" s="106">
        <v>916000</v>
      </c>
      <c r="D171" s="106">
        <v>916000</v>
      </c>
      <c r="E171" s="106">
        <v>1000</v>
      </c>
      <c r="F171" s="106">
        <v>1000</v>
      </c>
      <c r="G171" s="106">
        <v>0</v>
      </c>
      <c r="H171" s="106">
        <v>0</v>
      </c>
      <c r="K171" s="5"/>
    </row>
    <row r="172" spans="1:11" s="1" customFormat="1" ht="15" customHeight="1">
      <c r="A172" s="109"/>
      <c r="B172" s="120"/>
      <c r="C172" s="108">
        <v>906000</v>
      </c>
      <c r="D172" s="108">
        <v>906000</v>
      </c>
      <c r="E172" s="108">
        <v>0</v>
      </c>
      <c r="F172" s="108">
        <v>0</v>
      </c>
      <c r="G172" s="108">
        <v>0</v>
      </c>
      <c r="H172" s="108">
        <v>0</v>
      </c>
      <c r="K172" s="5"/>
    </row>
    <row r="173" spans="1:11" s="1" customFormat="1" ht="15" customHeight="1">
      <c r="A173" s="105">
        <v>16</v>
      </c>
      <c r="B173" s="119" t="s">
        <v>65</v>
      </c>
      <c r="C173" s="106">
        <v>844000</v>
      </c>
      <c r="D173" s="106">
        <v>844000</v>
      </c>
      <c r="E173" s="106">
        <v>1000</v>
      </c>
      <c r="F173" s="106">
        <v>1000</v>
      </c>
      <c r="G173" s="106">
        <v>0</v>
      </c>
      <c r="H173" s="106">
        <v>0</v>
      </c>
      <c r="K173" s="5"/>
    </row>
    <row r="174" spans="1:11" s="1" customFormat="1" ht="15" customHeight="1">
      <c r="A174" s="107"/>
      <c r="B174" s="120"/>
      <c r="C174" s="108">
        <v>834000</v>
      </c>
      <c r="D174" s="108">
        <v>834000</v>
      </c>
      <c r="E174" s="108">
        <v>0</v>
      </c>
      <c r="F174" s="108">
        <v>0</v>
      </c>
      <c r="G174" s="108">
        <v>0</v>
      </c>
      <c r="H174" s="108">
        <v>0</v>
      </c>
      <c r="K174" s="5"/>
    </row>
    <row r="175" spans="1:11" s="1" customFormat="1" ht="15" customHeight="1">
      <c r="A175" s="109">
        <v>17</v>
      </c>
      <c r="B175" s="119" t="s">
        <v>66</v>
      </c>
      <c r="C175" s="106">
        <v>1097946</v>
      </c>
      <c r="D175" s="106">
        <v>1097946</v>
      </c>
      <c r="E175" s="106">
        <v>1000</v>
      </c>
      <c r="F175" s="106">
        <v>1000</v>
      </c>
      <c r="G175" s="106">
        <v>0</v>
      </c>
      <c r="H175" s="106">
        <v>0</v>
      </c>
      <c r="K175" s="5"/>
    </row>
    <row r="176" spans="1:11" s="1" customFormat="1" ht="15" customHeight="1">
      <c r="A176" s="109"/>
      <c r="B176" s="120"/>
      <c r="C176" s="108">
        <v>1086000</v>
      </c>
      <c r="D176" s="108">
        <v>1086000</v>
      </c>
      <c r="E176" s="108">
        <v>0</v>
      </c>
      <c r="F176" s="108">
        <v>0</v>
      </c>
      <c r="G176" s="108">
        <v>0</v>
      </c>
      <c r="H176" s="108">
        <v>0</v>
      </c>
      <c r="K176" s="5"/>
    </row>
    <row r="177" spans="1:11" s="1" customFormat="1" ht="15" customHeight="1">
      <c r="A177" s="105">
        <v>18</v>
      </c>
      <c r="B177" s="119" t="s">
        <v>67</v>
      </c>
      <c r="C177" s="106">
        <v>734000</v>
      </c>
      <c r="D177" s="106">
        <v>734000</v>
      </c>
      <c r="E177" s="106">
        <v>1000</v>
      </c>
      <c r="F177" s="106">
        <v>1000</v>
      </c>
      <c r="G177" s="106">
        <v>0</v>
      </c>
      <c r="H177" s="106">
        <v>0</v>
      </c>
      <c r="K177" s="5"/>
    </row>
    <row r="178" spans="1:11" s="1" customFormat="1" ht="15" customHeight="1">
      <c r="A178" s="107"/>
      <c r="B178" s="120"/>
      <c r="C178" s="108">
        <v>726000</v>
      </c>
      <c r="D178" s="108">
        <v>726000</v>
      </c>
      <c r="E178" s="108">
        <v>0</v>
      </c>
      <c r="F178" s="108">
        <v>0</v>
      </c>
      <c r="G178" s="108">
        <v>0</v>
      </c>
      <c r="H178" s="108">
        <v>0</v>
      </c>
      <c r="K178" s="5"/>
    </row>
    <row r="179" spans="1:11" s="1" customFormat="1" ht="15" customHeight="1">
      <c r="A179" s="109">
        <v>19</v>
      </c>
      <c r="B179" s="119" t="s">
        <v>68</v>
      </c>
      <c r="C179" s="106">
        <v>964000</v>
      </c>
      <c r="D179" s="106">
        <v>964000</v>
      </c>
      <c r="E179" s="106">
        <v>1000</v>
      </c>
      <c r="F179" s="106">
        <v>1000</v>
      </c>
      <c r="G179" s="106">
        <v>0</v>
      </c>
      <c r="H179" s="106">
        <v>0</v>
      </c>
      <c r="K179" s="5"/>
    </row>
    <row r="180" spans="1:11" s="1" customFormat="1" ht="15" customHeight="1">
      <c r="A180" s="109"/>
      <c r="B180" s="120"/>
      <c r="C180" s="108">
        <v>953000</v>
      </c>
      <c r="D180" s="108">
        <v>953000</v>
      </c>
      <c r="E180" s="108">
        <v>0</v>
      </c>
      <c r="F180" s="108">
        <v>0</v>
      </c>
      <c r="G180" s="108">
        <v>0</v>
      </c>
      <c r="H180" s="108">
        <v>0</v>
      </c>
      <c r="K180" s="5"/>
    </row>
    <row r="181" spans="1:11" s="1" customFormat="1" ht="15" customHeight="1">
      <c r="A181" s="105">
        <v>20</v>
      </c>
      <c r="B181" s="119" t="s">
        <v>69</v>
      </c>
      <c r="C181" s="106">
        <v>951000</v>
      </c>
      <c r="D181" s="106">
        <v>951000</v>
      </c>
      <c r="E181" s="106">
        <v>1000</v>
      </c>
      <c r="F181" s="106">
        <v>1000</v>
      </c>
      <c r="G181" s="106">
        <v>0</v>
      </c>
      <c r="H181" s="106">
        <v>0</v>
      </c>
      <c r="K181" s="5"/>
    </row>
    <row r="182" spans="1:11" s="1" customFormat="1" ht="15" customHeight="1">
      <c r="A182" s="107"/>
      <c r="B182" s="120"/>
      <c r="C182" s="108">
        <v>940000</v>
      </c>
      <c r="D182" s="108">
        <v>940000</v>
      </c>
      <c r="E182" s="108">
        <v>0</v>
      </c>
      <c r="F182" s="108">
        <v>0</v>
      </c>
      <c r="G182" s="108">
        <v>0</v>
      </c>
      <c r="H182" s="108">
        <v>0</v>
      </c>
      <c r="K182" s="5"/>
    </row>
    <row r="183" spans="1:11" s="1" customFormat="1" ht="15" customHeight="1">
      <c r="A183" s="105">
        <v>21</v>
      </c>
      <c r="B183" s="119" t="s">
        <v>73</v>
      </c>
      <c r="C183" s="106">
        <v>160000</v>
      </c>
      <c r="D183" s="106">
        <v>160000</v>
      </c>
      <c r="E183" s="106">
        <v>160000</v>
      </c>
      <c r="F183" s="106">
        <v>160000</v>
      </c>
      <c r="G183" s="106">
        <v>0</v>
      </c>
      <c r="H183" s="106">
        <v>0</v>
      </c>
      <c r="K183" s="5"/>
    </row>
    <row r="184" spans="1:11" s="1" customFormat="1" ht="15" customHeight="1">
      <c r="A184" s="107"/>
      <c r="B184" s="120"/>
      <c r="C184" s="108">
        <v>155000</v>
      </c>
      <c r="D184" s="108">
        <v>155000</v>
      </c>
      <c r="E184" s="108">
        <v>155000</v>
      </c>
      <c r="F184" s="108">
        <v>155000</v>
      </c>
      <c r="G184" s="108">
        <v>0</v>
      </c>
      <c r="H184" s="108">
        <v>0</v>
      </c>
      <c r="K184" s="5"/>
    </row>
    <row r="185" spans="1:14" ht="15" customHeight="1">
      <c r="A185" s="8" t="s">
        <v>4</v>
      </c>
      <c r="B185" s="9" t="s">
        <v>13</v>
      </c>
      <c r="C185" s="18">
        <f aca="true" t="shared" si="30" ref="C185:H186">C187+C189+C191</f>
        <v>8879095</v>
      </c>
      <c r="D185" s="18">
        <f t="shared" si="30"/>
        <v>8879095</v>
      </c>
      <c r="E185" s="18">
        <f t="shared" si="30"/>
        <v>2963180</v>
      </c>
      <c r="F185" s="18">
        <f t="shared" si="30"/>
        <v>2963180</v>
      </c>
      <c r="G185" s="18">
        <f t="shared" si="30"/>
        <v>0</v>
      </c>
      <c r="H185" s="18">
        <f t="shared" si="30"/>
        <v>0</v>
      </c>
      <c r="L185" s="1"/>
      <c r="N185" s="1"/>
    </row>
    <row r="186" spans="1:8" ht="15" customHeight="1">
      <c r="A186" s="7"/>
      <c r="B186" s="12" t="s">
        <v>5</v>
      </c>
      <c r="C186" s="39">
        <f t="shared" si="30"/>
        <v>0</v>
      </c>
      <c r="D186" s="39">
        <f t="shared" si="30"/>
        <v>0</v>
      </c>
      <c r="E186" s="39">
        <f t="shared" si="30"/>
        <v>0</v>
      </c>
      <c r="F186" s="39">
        <f t="shared" si="30"/>
        <v>0</v>
      </c>
      <c r="G186" s="39">
        <f t="shared" si="30"/>
        <v>0</v>
      </c>
      <c r="H186" s="13">
        <f t="shared" si="30"/>
        <v>0</v>
      </c>
    </row>
    <row r="187" spans="1:15" ht="15" customHeight="1">
      <c r="A187" s="93">
        <v>22</v>
      </c>
      <c r="B187" s="79" t="s">
        <v>27</v>
      </c>
      <c r="C187" s="89">
        <v>3000</v>
      </c>
      <c r="D187" s="89">
        <v>3000</v>
      </c>
      <c r="E187" s="89">
        <v>3000</v>
      </c>
      <c r="F187" s="89">
        <v>3000</v>
      </c>
      <c r="G187" s="89">
        <v>0</v>
      </c>
      <c r="H187" s="85">
        <v>0</v>
      </c>
      <c r="O187" s="1"/>
    </row>
    <row r="188" spans="1:15" ht="15" customHeight="1">
      <c r="A188" s="75"/>
      <c r="B188" s="82"/>
      <c r="C188" s="83">
        <v>0</v>
      </c>
      <c r="D188" s="83">
        <v>0</v>
      </c>
      <c r="E188" s="83">
        <f>F188+G188+H188</f>
        <v>0</v>
      </c>
      <c r="F188" s="83">
        <v>0</v>
      </c>
      <c r="G188" s="83">
        <v>0</v>
      </c>
      <c r="H188" s="84">
        <v>0</v>
      </c>
      <c r="O188" s="1"/>
    </row>
    <row r="189" spans="1:8" ht="15" customHeight="1">
      <c r="A189" s="78">
        <v>23</v>
      </c>
      <c r="B189" s="87" t="s">
        <v>30</v>
      </c>
      <c r="C189" s="88">
        <v>1494480</v>
      </c>
      <c r="D189" s="88">
        <v>1494480</v>
      </c>
      <c r="E189" s="88">
        <v>1494480</v>
      </c>
      <c r="F189" s="88">
        <v>1494480</v>
      </c>
      <c r="G189" s="74">
        <v>0</v>
      </c>
      <c r="H189" s="85">
        <v>0</v>
      </c>
    </row>
    <row r="190" spans="1:8" ht="15" customHeight="1">
      <c r="A190" s="81"/>
      <c r="B190" s="84" t="s">
        <v>31</v>
      </c>
      <c r="C190" s="83">
        <v>0</v>
      </c>
      <c r="D190" s="83">
        <v>0</v>
      </c>
      <c r="E190" s="83">
        <v>0</v>
      </c>
      <c r="F190" s="83">
        <v>0</v>
      </c>
      <c r="G190" s="76">
        <v>0</v>
      </c>
      <c r="H190" s="84">
        <v>0</v>
      </c>
    </row>
    <row r="191" spans="1:8" ht="15" customHeight="1">
      <c r="A191" s="78">
        <v>24</v>
      </c>
      <c r="B191" s="79" t="s">
        <v>28</v>
      </c>
      <c r="C191" s="74">
        <v>7381615</v>
      </c>
      <c r="D191" s="74">
        <v>7381615</v>
      </c>
      <c r="E191" s="74">
        <v>1465700</v>
      </c>
      <c r="F191" s="74">
        <v>1465700</v>
      </c>
      <c r="G191" s="74">
        <v>0</v>
      </c>
      <c r="H191" s="85">
        <v>0</v>
      </c>
    </row>
    <row r="192" spans="1:8" ht="15" customHeight="1">
      <c r="A192" s="81"/>
      <c r="B192" s="82" t="s">
        <v>29</v>
      </c>
      <c r="C192" s="76">
        <v>0</v>
      </c>
      <c r="D192" s="76">
        <v>0</v>
      </c>
      <c r="E192" s="76">
        <v>0</v>
      </c>
      <c r="F192" s="76">
        <v>0</v>
      </c>
      <c r="G192" s="76">
        <v>0</v>
      </c>
      <c r="H192" s="84">
        <v>0</v>
      </c>
    </row>
    <row r="193" spans="1:8" ht="15" customHeight="1">
      <c r="A193" s="47"/>
      <c r="B193" s="44"/>
      <c r="C193" s="48"/>
      <c r="D193" s="48"/>
      <c r="E193" s="48"/>
      <c r="F193" s="48"/>
      <c r="G193" s="48"/>
      <c r="H193" s="44"/>
    </row>
    <row r="194" spans="2:9" ht="15" customHeight="1">
      <c r="B194" s="49" t="s">
        <v>8</v>
      </c>
      <c r="C194" s="50" t="s">
        <v>22</v>
      </c>
      <c r="D194" s="50"/>
      <c r="E194" s="62" t="s">
        <v>24</v>
      </c>
      <c r="F194" s="146" t="s">
        <v>42</v>
      </c>
      <c r="G194" s="146"/>
      <c r="H194" s="146"/>
      <c r="I194" s="146"/>
    </row>
    <row r="195" spans="2:7" ht="9.75" customHeight="1">
      <c r="B195" s="62" t="s">
        <v>9</v>
      </c>
      <c r="C195" s="50" t="s">
        <v>23</v>
      </c>
      <c r="D195" s="50"/>
      <c r="E195" s="55" t="s">
        <v>40</v>
      </c>
      <c r="G195" s="50" t="s">
        <v>34</v>
      </c>
    </row>
    <row r="196" spans="2:7" ht="15" customHeight="1">
      <c r="B196" s="62" t="s">
        <v>39</v>
      </c>
      <c r="C196" s="50"/>
      <c r="D196" s="50"/>
      <c r="E196" s="50"/>
      <c r="F196" s="50"/>
      <c r="G196" s="50"/>
    </row>
    <row r="197" ht="14.25">
      <c r="G197" s="51" t="s">
        <v>26</v>
      </c>
    </row>
    <row r="200" spans="2:5" s="118" customFormat="1" ht="12">
      <c r="B200" s="116" t="s">
        <v>76</v>
      </c>
      <c r="E200" s="117" t="s">
        <v>78</v>
      </c>
    </row>
    <row r="201" spans="2:5" s="118" customFormat="1" ht="12">
      <c r="B201" s="116" t="s">
        <v>77</v>
      </c>
      <c r="E201" s="117" t="s">
        <v>79</v>
      </c>
    </row>
    <row r="203" ht="14.25">
      <c r="B203" s="52"/>
    </row>
    <row r="204" spans="2:6" ht="14.25">
      <c r="B204" s="44"/>
      <c r="C204" s="44"/>
      <c r="D204" s="44"/>
      <c r="E204" s="44"/>
      <c r="F204" s="44"/>
    </row>
    <row r="205" spans="2:6" ht="14.25">
      <c r="B205" s="44"/>
      <c r="C205" s="44"/>
      <c r="D205" s="44"/>
      <c r="E205" s="44"/>
      <c r="F205" s="44"/>
    </row>
    <row r="206" spans="2:6" ht="14.25" customHeight="1">
      <c r="B206" s="44"/>
      <c r="C206" s="44"/>
      <c r="D206" s="44"/>
      <c r="E206" s="44"/>
      <c r="F206" s="44"/>
    </row>
    <row r="207" spans="2:6" ht="14.25">
      <c r="B207" s="44"/>
      <c r="C207" s="44"/>
      <c r="D207" s="145"/>
      <c r="E207" s="145"/>
      <c r="F207" s="145"/>
    </row>
    <row r="208" spans="2:6" ht="14.25" customHeight="1">
      <c r="B208" s="44"/>
      <c r="C208" s="44"/>
      <c r="D208" s="44"/>
      <c r="E208" s="44"/>
      <c r="F208" s="44"/>
    </row>
    <row r="209" spans="2:6" ht="14.25">
      <c r="B209" s="44"/>
      <c r="C209" s="44"/>
      <c r="D209" s="145"/>
      <c r="E209" s="145"/>
      <c r="F209" s="44"/>
    </row>
    <row r="210" spans="2:6" ht="14.25">
      <c r="B210" s="44"/>
      <c r="C210" s="44"/>
      <c r="D210" s="44"/>
      <c r="E210" s="44"/>
      <c r="F210" s="44"/>
    </row>
    <row r="211" spans="2:6" ht="14.25">
      <c r="B211" s="44"/>
      <c r="C211" s="44"/>
      <c r="D211" s="144"/>
      <c r="E211" s="144"/>
      <c r="F211" s="44"/>
    </row>
    <row r="212" spans="2:6" ht="14.25">
      <c r="B212" s="44"/>
      <c r="C212" s="44"/>
      <c r="D212" s="44"/>
      <c r="E212" s="44"/>
      <c r="F212" s="44"/>
    </row>
    <row r="213" spans="2:6" ht="14.25">
      <c r="B213" s="53"/>
      <c r="C213" s="44"/>
      <c r="D213" s="144"/>
      <c r="E213" s="144"/>
      <c r="F213" s="44"/>
    </row>
    <row r="214" spans="2:6" ht="14.25">
      <c r="B214" s="44"/>
      <c r="C214" s="44"/>
      <c r="D214" s="44"/>
      <c r="E214" s="44"/>
      <c r="F214" s="44"/>
    </row>
    <row r="215" spans="2:6" ht="14.25">
      <c r="B215" s="44"/>
      <c r="C215" s="44"/>
      <c r="D215" s="144"/>
      <c r="E215" s="144"/>
      <c r="F215" s="44"/>
    </row>
    <row r="216" spans="2:6" ht="14.25">
      <c r="B216" s="44"/>
      <c r="C216" s="44"/>
      <c r="D216" s="44"/>
      <c r="E216" s="44"/>
      <c r="F216" s="44"/>
    </row>
    <row r="217" spans="2:6" ht="14.25">
      <c r="B217" s="44"/>
      <c r="C217" s="44"/>
      <c r="D217" s="144"/>
      <c r="E217" s="144"/>
      <c r="F217" s="44"/>
    </row>
    <row r="218" spans="2:6" ht="14.25">
      <c r="B218" s="44"/>
      <c r="C218" s="44"/>
      <c r="D218" s="44"/>
      <c r="E218" s="44"/>
      <c r="F218" s="44"/>
    </row>
    <row r="219" spans="2:6" ht="14.25">
      <c r="B219" s="44"/>
      <c r="C219" s="44"/>
      <c r="D219" s="44"/>
      <c r="E219" s="44"/>
      <c r="F219" s="44"/>
    </row>
    <row r="220" spans="2:6" ht="14.25">
      <c r="B220" s="44"/>
      <c r="C220" s="44"/>
      <c r="D220" s="44"/>
      <c r="E220" s="44"/>
      <c r="F220" s="44"/>
    </row>
  </sheetData>
  <sheetProtection/>
  <mergeCells count="62">
    <mergeCell ref="B175:B176"/>
    <mergeCell ref="B177:B178"/>
    <mergeCell ref="B179:B180"/>
    <mergeCell ref="B181:B182"/>
    <mergeCell ref="B161:B162"/>
    <mergeCell ref="B163:B164"/>
    <mergeCell ref="B165:B166"/>
    <mergeCell ref="B167:B168"/>
    <mergeCell ref="B169:B170"/>
    <mergeCell ref="B103:B104"/>
    <mergeCell ref="A99:B99"/>
    <mergeCell ref="B171:B172"/>
    <mergeCell ref="A138:B138"/>
    <mergeCell ref="A137:B137"/>
    <mergeCell ref="B107:B108"/>
    <mergeCell ref="B113:B114"/>
    <mergeCell ref="B111:B112"/>
    <mergeCell ref="A133:A134"/>
    <mergeCell ref="F194:I194"/>
    <mergeCell ref="B153:B154"/>
    <mergeCell ref="B143:B144"/>
    <mergeCell ref="A131:B131"/>
    <mergeCell ref="B159:B160"/>
    <mergeCell ref="B147:B148"/>
    <mergeCell ref="B157:B158"/>
    <mergeCell ref="B145:B146"/>
    <mergeCell ref="B151:B152"/>
    <mergeCell ref="B173:B174"/>
    <mergeCell ref="D217:E217"/>
    <mergeCell ref="D207:F207"/>
    <mergeCell ref="D209:E209"/>
    <mergeCell ref="D211:E211"/>
    <mergeCell ref="D213:E213"/>
    <mergeCell ref="D215:E215"/>
    <mergeCell ref="A1:E1"/>
    <mergeCell ref="A9:A11"/>
    <mergeCell ref="B9:B11"/>
    <mergeCell ref="C9:C11"/>
    <mergeCell ref="D9:D11"/>
    <mergeCell ref="E9:E11"/>
    <mergeCell ref="A4:H4"/>
    <mergeCell ref="F9:H9"/>
    <mergeCell ref="F10:F11"/>
    <mergeCell ref="B71:B72"/>
    <mergeCell ref="A21:B21"/>
    <mergeCell ref="A22:B22"/>
    <mergeCell ref="A41:B41"/>
    <mergeCell ref="G10:G11"/>
    <mergeCell ref="H10:H11"/>
    <mergeCell ref="A35:B35"/>
    <mergeCell ref="A36:B36"/>
    <mergeCell ref="B51:B52"/>
    <mergeCell ref="B183:B184"/>
    <mergeCell ref="A132:B132"/>
    <mergeCell ref="A42:B42"/>
    <mergeCell ref="A63:B63"/>
    <mergeCell ref="A64:B64"/>
    <mergeCell ref="A100:B100"/>
    <mergeCell ref="A82:B82"/>
    <mergeCell ref="B75:B76"/>
    <mergeCell ref="A81:B81"/>
    <mergeCell ref="B67:B68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2020-02-18T07:26:23Z</cp:lastPrinted>
  <dcterms:created xsi:type="dcterms:W3CDTF">1998-10-27T12:30:16Z</dcterms:created>
  <dcterms:modified xsi:type="dcterms:W3CDTF">2020-02-18T07:47:59Z</dcterms:modified>
  <cp:category/>
  <cp:version/>
  <cp:contentType/>
  <cp:contentStatus/>
</cp:coreProperties>
</file>