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95" firstSheet="1" activeTab="1"/>
  </bookViews>
  <sheets>
    <sheet name="anexa 5.1" sheetId="1" state="hidden" r:id="rId1"/>
    <sheet name="anexa 5" sheetId="2" r:id="rId2"/>
  </sheets>
  <definedNames/>
  <calcPr fullCalcOnLoad="1"/>
</workbook>
</file>

<file path=xl/sharedStrings.xml><?xml version="1.0" encoding="utf-8"?>
<sst xmlns="http://schemas.openxmlformats.org/spreadsheetml/2006/main" count="73" uniqueCount="73">
  <si>
    <t>Nr.
crt.</t>
  </si>
  <si>
    <t>Denumire</t>
  </si>
  <si>
    <t>TOTAL GENERAL</t>
  </si>
  <si>
    <t>Preţ
unitar</t>
  </si>
  <si>
    <t>Buget</t>
  </si>
  <si>
    <t>Cant.
U/M
- buc -</t>
  </si>
  <si>
    <t>Total
surse de
finanţare</t>
  </si>
  <si>
    <t>LISTA</t>
  </si>
  <si>
    <t>Cap. 51  Autorităţi publice şi acţiuni externe</t>
  </si>
  <si>
    <t>Alte surse</t>
  </si>
  <si>
    <t>din care:</t>
  </si>
  <si>
    <t xml:space="preserve">          </t>
  </si>
  <si>
    <t xml:space="preserve">                                   - lei  -</t>
  </si>
  <si>
    <t>Cap. 70 Locuinţe, servicii şi dezvoltare publică</t>
  </si>
  <si>
    <t>Total Cap. 70</t>
  </si>
  <si>
    <t>Total Cap. 51</t>
  </si>
  <si>
    <t>Achiziţie balustradă de protecţie zona Burdea-Soarelui - cu montaj</t>
  </si>
  <si>
    <t>Cap. 65 Învăţământ</t>
  </si>
  <si>
    <t>Total Cap. 65</t>
  </si>
  <si>
    <t>Echipamente și aplicații informatice</t>
  </si>
  <si>
    <t>Total Cap. 84</t>
  </si>
  <si>
    <t>Cap. 84 Transporturi</t>
  </si>
  <si>
    <t>Autobuze</t>
  </si>
  <si>
    <t>Cap. 61  Ordine publică şi siguranţă naţională</t>
  </si>
  <si>
    <t>Total Cap. 61</t>
  </si>
  <si>
    <t>Dezvoltare și upgrade pagină web de servicii online, pregătire pentru Monitorul Oficial al Municipiului Satu Mare</t>
  </si>
  <si>
    <t>Dezvoltare și upgrade aplicații mobile Satu Mare City App</t>
  </si>
  <si>
    <t>dotărilor independente ce se achiziţionează în anul 2020</t>
  </si>
  <si>
    <t>Achizitie sirene electronice tip pavian 1200 W</t>
  </si>
  <si>
    <t>Detector substanțe toxice</t>
  </si>
  <si>
    <t>Cap 68 Asigurări şi Asistenţă socială</t>
  </si>
  <si>
    <t>Total Cap. 68</t>
  </si>
  <si>
    <t>Stații de lucru</t>
  </si>
  <si>
    <t>Aparate aer condiționat C.M.Alter Ego</t>
  </si>
  <si>
    <t>Centrale termice la Centrul Social Prichindel</t>
  </si>
  <si>
    <t>Sistem detecţie şi alarmare la incendiu la Gradiniţa cu Program Prelungit Dumbrava Minunată Satu Mare</t>
  </si>
  <si>
    <t>Centrală termică la Grădiniţa cu Program Prelungit nr. 5 Satu Mare</t>
  </si>
  <si>
    <t>Sistem supraveghere video la Grădiniţa nr. 6 Satu Mare</t>
  </si>
  <si>
    <t>Centrală termică la Grădiniţa cu Program Prelungit nr. 9 Satu Mare</t>
  </si>
  <si>
    <t>Sistem alarmare la incendiu la Grădiniţa cu Program Prelungit 14 Mai Satu Mare</t>
  </si>
  <si>
    <t>Sistem monitorizare video la Şcoala Gimnazială Grigore Moisil Satu Mare</t>
  </si>
  <si>
    <t>Maşina de spălat vase la Colegiul Naţional Kolcsey Ferenc Satu Mare</t>
  </si>
  <si>
    <t>Multifuncţional  la Liceul de Arte Aurel Popp Satu Mare</t>
  </si>
  <si>
    <t>Unitate centrală  la Liceul de Arte Aurel Popp Satu Mare</t>
  </si>
  <si>
    <t>Balon presostatic la Liceul Teoretic German Johann Ettinger Satu Mare</t>
  </si>
  <si>
    <t>Centrală termică la Liceul Tehnologic Elisa Zamfirescu Satu Mare</t>
  </si>
  <si>
    <t>Multifuncţional la Liceul Teologic Romano Catolic Ham Janos Satu Mare</t>
  </si>
  <si>
    <t>Mobilier Urban</t>
  </si>
  <si>
    <t>Storage server (server stocare înregistrări video) cu hard disk-uri</t>
  </si>
  <si>
    <t>Stație de lucru supraveghere video cu monitor dedicat</t>
  </si>
  <si>
    <t>Monitor video wall</t>
  </si>
  <si>
    <t xml:space="preserve">Stație de lucru </t>
  </si>
  <si>
    <t>Rampă luminoasă sirenă</t>
  </si>
  <si>
    <t>Program (soft) gestiune</t>
  </si>
  <si>
    <t>Centrală telefonică digitală</t>
  </si>
  <si>
    <t>Sistem dirijare și ordonare public pentru Someșul etaj IV</t>
  </si>
  <si>
    <t>Sistem detecţie şi alarmare la incendiu la Gradiniţa cu Program Prelungit Nr. 11, Satu Mare, B-dul Lucian Blaga nr. 121</t>
  </si>
  <si>
    <t>Sistem detecţie şi alarmare la incendiu la Gradiniţa cu Program Prelungit 14 Mai, Satu Mare, Botizului nr. 61 A</t>
  </si>
  <si>
    <t>Sistem detecţie şi alarmare la incendiu la Gradiniţa cu Program Prelungit 14 Mai, Satu Mare, Gladiolei nr. 14</t>
  </si>
  <si>
    <t>Sistem detecţie şi alarmare la incendiu la Gradiniţa cu Program Prelungit Voinicelul, Satu Mare, B-dul Muncii H24, str. Aurora E 5</t>
  </si>
  <si>
    <t>Unitate de alarmare în caz de incendiu la Centrul de monitorizare a aerului</t>
  </si>
  <si>
    <t>Stații de reîncărcare pentru vehicule electrice și electrice - hibrid plug-in, Satu Mare</t>
  </si>
  <si>
    <t>Autoturism SUV</t>
  </si>
  <si>
    <t>Autoturism berlină</t>
  </si>
  <si>
    <t>Pachet interactiv  la Liceul Ortodox Nicolae Steinhart</t>
  </si>
  <si>
    <t>Pachet interactiv EDU Profesional</t>
  </si>
  <si>
    <t>Achiziție cu montaj stâlpi de iluminat ornamental cu proiectoare</t>
  </si>
  <si>
    <t>Centrală termică la ”Colegiul Național Mihai Eminescu Satu Mare”</t>
  </si>
  <si>
    <t>PREȘEDINTE DE ȘEDINȚĂ,</t>
  </si>
  <si>
    <t>SECRETAR GENERAL,</t>
  </si>
  <si>
    <t>CRĂCIUN CIPRIAN DUMITRU</t>
  </si>
  <si>
    <t>MIHAELA MARIA RACOLȚA</t>
  </si>
  <si>
    <t>ANEXA nr. 5  la H.C.L. nr. 101/25.06.2020</t>
  </si>
</sst>
</file>

<file path=xl/styles.xml><?xml version="1.0" encoding="utf-8"?>
<styleSheet xmlns="http://schemas.openxmlformats.org/spreadsheetml/2006/main">
  <numFmts count="5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 &quot;;\-#,##0\ &quot; &quot;"/>
    <numFmt numFmtId="189" formatCode="#,##0\ &quot; &quot;;[Red]\-#,##0\ &quot; &quot;"/>
    <numFmt numFmtId="190" formatCode="#,##0.00\ &quot; &quot;;\-#,##0.00\ &quot; &quot;"/>
    <numFmt numFmtId="191" formatCode="#,##0.00\ &quot; &quot;;[Red]\-#,##0.00\ &quot; &quot;"/>
    <numFmt numFmtId="192" formatCode="_-* #,##0\ &quot; &quot;_-;\-* #,##0\ &quot; &quot;_-;_-* &quot;-&quot;\ &quot; &quot;_-;_-@_-"/>
    <numFmt numFmtId="193" formatCode="_-* #,##0\ _ _-;\-* #,##0\ _ _-;_-* &quot;-&quot;\ _ _-;_-@_-"/>
    <numFmt numFmtId="194" formatCode="_-* #,##0.00\ &quot; &quot;_-;\-* #,##0.00\ &quot; &quot;_-;_-* &quot;-&quot;??\ &quot; &quot;_-;_-@_-"/>
    <numFmt numFmtId="195" formatCode="_-* #,##0.00\ _ _-;\-* #,##0.00\ _ _-;_-* &quot;-&quot;??\ _ _-;_-@_-"/>
    <numFmt numFmtId="196" formatCode="_-* #,##0\ _L_E_I_-;\-* #,##0\ _L_E_I_-;_-* &quot;-&quot;\ _L_E_I_-;_-@_-"/>
    <numFmt numFmtId="197" formatCode="_-* #,##0.00\ _L_E_I_-;\-* #,##0.00\ _L_E_I_-;_-* &quot;-&quot;??\ _L_E_I_-;_-@_-"/>
    <numFmt numFmtId="198" formatCode="m/d"/>
    <numFmt numFmtId="199" formatCode="mm/dd/yy"/>
    <numFmt numFmtId="200" formatCode="[$-418]d\ mmmm\ yyyy"/>
    <numFmt numFmtId="201" formatCode="dd/mm/yy;@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&quot;Da&quot;;&quot;Da&quot;;&quot;Nu&quot;"/>
    <numFmt numFmtId="207" formatCode="&quot;Adevărat&quot;;&quot;Adevărat&quot;;&quot;Fals&quot;"/>
    <numFmt numFmtId="208" formatCode="&quot;Activat&quot;;&quot;Activat&quot;;&quot;Dezactivat&quot;"/>
    <numFmt numFmtId="209" formatCode="[$¥€-2]\ #,##0.00_);[Red]\([$¥€-2]\ #,##0.00\)"/>
  </numFmts>
  <fonts count="47">
    <font>
      <sz val="12"/>
      <name val="Arial"/>
      <family val="2"/>
    </font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5">
    <xf numFmtId="3" fontId="0" fillId="0" borderId="0" xfId="0" applyAlignment="1">
      <alignment/>
    </xf>
    <xf numFmtId="3" fontId="4" fillId="0" borderId="0" xfId="0" applyFont="1" applyFill="1" applyAlignment="1">
      <alignment/>
    </xf>
    <xf numFmtId="3" fontId="0" fillId="0" borderId="0" xfId="0" applyFont="1" applyFill="1" applyAlignment="1">
      <alignment/>
    </xf>
    <xf numFmtId="3" fontId="4" fillId="0" borderId="0" xfId="0" applyFont="1" applyFill="1" applyBorder="1" applyAlignment="1">
      <alignment/>
    </xf>
    <xf numFmtId="3" fontId="0" fillId="0" borderId="0" xfId="0" applyFont="1" applyFill="1" applyAlignment="1">
      <alignment/>
    </xf>
    <xf numFmtId="3" fontId="0" fillId="0" borderId="0" xfId="0" applyFont="1" applyFill="1" applyAlignment="1">
      <alignment vertical="center" wrapText="1"/>
    </xf>
    <xf numFmtId="3" fontId="4" fillId="32" borderId="0" xfId="0" applyFont="1" applyFill="1" applyAlignment="1">
      <alignment/>
    </xf>
    <xf numFmtId="3" fontId="4" fillId="32" borderId="0" xfId="0" applyFont="1" applyFill="1" applyAlignment="1">
      <alignment horizontal="center"/>
    </xf>
    <xf numFmtId="3" fontId="3" fillId="32" borderId="0" xfId="0" applyFont="1" applyFill="1" applyAlignment="1">
      <alignment horizontal="center"/>
    </xf>
    <xf numFmtId="3" fontId="0" fillId="32" borderId="0" xfId="0" applyFont="1" applyFill="1" applyAlignment="1">
      <alignment/>
    </xf>
    <xf numFmtId="3" fontId="0" fillId="32" borderId="0" xfId="0" applyFont="1" applyFill="1" applyAlignment="1">
      <alignment vertical="center" wrapText="1"/>
    </xf>
    <xf numFmtId="3" fontId="0" fillId="32" borderId="0" xfId="0" applyFont="1" applyFill="1" applyAlignment="1">
      <alignment/>
    </xf>
    <xf numFmtId="3" fontId="4" fillId="32" borderId="0" xfId="0" applyFont="1" applyFill="1" applyBorder="1" applyAlignment="1">
      <alignment/>
    </xf>
    <xf numFmtId="3" fontId="4" fillId="32" borderId="0" xfId="0" applyFont="1" applyFill="1" applyBorder="1" applyAlignment="1">
      <alignment horizontal="center"/>
    </xf>
    <xf numFmtId="3" fontId="3" fillId="32" borderId="0" xfId="0" applyFont="1" applyFill="1" applyAlignment="1">
      <alignment/>
    </xf>
    <xf numFmtId="3" fontId="8" fillId="32" borderId="0" xfId="0" applyFont="1" applyFill="1" applyAlignment="1">
      <alignment/>
    </xf>
    <xf numFmtId="3" fontId="2" fillId="32" borderId="0" xfId="0" applyFont="1" applyFill="1" applyAlignment="1">
      <alignment/>
    </xf>
    <xf numFmtId="0" fontId="4" fillId="32" borderId="0" xfId="0" applyNumberFormat="1" applyFont="1" applyFill="1" applyBorder="1" applyAlignment="1">
      <alignment/>
    </xf>
    <xf numFmtId="0" fontId="4" fillId="32" borderId="0" xfId="0" applyNumberFormat="1" applyFont="1" applyFill="1" applyBorder="1" applyAlignment="1">
      <alignment/>
    </xf>
    <xf numFmtId="3" fontId="9" fillId="32" borderId="10" xfId="0" applyNumberFormat="1" applyFont="1" applyFill="1" applyBorder="1" applyAlignment="1">
      <alignment/>
    </xf>
    <xf numFmtId="3" fontId="9" fillId="32" borderId="11" xfId="0" applyFont="1" applyFill="1" applyBorder="1" applyAlignment="1">
      <alignment horizontal="right" vertical="center" wrapText="1"/>
    </xf>
    <xf numFmtId="3" fontId="9" fillId="32" borderId="12" xfId="0" applyFont="1" applyFill="1" applyBorder="1" applyAlignment="1">
      <alignment horizontal="right"/>
    </xf>
    <xf numFmtId="3" fontId="1" fillId="32" borderId="11" xfId="0" applyFont="1" applyFill="1" applyBorder="1" applyAlignment="1">
      <alignment horizontal="right" vertical="center" wrapText="1"/>
    </xf>
    <xf numFmtId="3" fontId="0" fillId="32" borderId="0" xfId="0" applyFont="1" applyFill="1" applyAlignment="1">
      <alignment horizontal="left"/>
    </xf>
    <xf numFmtId="3" fontId="2" fillId="32" borderId="0" xfId="0" applyFont="1" applyFill="1" applyAlignment="1">
      <alignment horizontal="center"/>
    </xf>
    <xf numFmtId="3" fontId="1" fillId="32" borderId="11" xfId="0" applyFont="1" applyFill="1" applyBorder="1" applyAlignment="1" quotePrefix="1">
      <alignment horizontal="right" vertical="center" wrapText="1"/>
    </xf>
    <xf numFmtId="3" fontId="1" fillId="32" borderId="11" xfId="0" applyFont="1" applyFill="1" applyBorder="1" applyAlignment="1">
      <alignment horizontal="center"/>
    </xf>
    <xf numFmtId="3" fontId="1" fillId="32" borderId="13" xfId="0" applyFont="1" applyFill="1" applyBorder="1" applyAlignment="1">
      <alignment horizontal="right"/>
    </xf>
    <xf numFmtId="3" fontId="1" fillId="32" borderId="11" xfId="0" applyFont="1" applyFill="1" applyBorder="1" applyAlignment="1">
      <alignment vertical="center" wrapText="1"/>
    </xf>
    <xf numFmtId="3" fontId="1" fillId="32" borderId="11" xfId="0" applyFont="1" applyFill="1" applyBorder="1" applyAlignment="1">
      <alignment horizontal="center" vertical="center" wrapText="1"/>
    </xf>
    <xf numFmtId="3" fontId="1" fillId="32" borderId="13" xfId="0" applyFont="1" applyFill="1" applyBorder="1" applyAlignment="1">
      <alignment horizontal="right" vertical="center" wrapText="1"/>
    </xf>
    <xf numFmtId="3" fontId="9" fillId="32" borderId="14" xfId="0" applyFont="1" applyFill="1" applyBorder="1" applyAlignment="1">
      <alignment horizontal="right" vertical="center" wrapText="1"/>
    </xf>
    <xf numFmtId="3" fontId="9" fillId="32" borderId="12" xfId="0" applyFont="1" applyFill="1" applyBorder="1" applyAlignment="1">
      <alignment horizontal="right" vertical="center" wrapText="1"/>
    </xf>
    <xf numFmtId="3" fontId="9" fillId="32" borderId="15" xfId="0" applyFont="1" applyFill="1" applyBorder="1" applyAlignment="1">
      <alignment horizontal="right" vertical="center" wrapText="1"/>
    </xf>
    <xf numFmtId="3" fontId="1" fillId="32" borderId="11" xfId="0" applyFont="1" applyFill="1" applyBorder="1" applyAlignment="1">
      <alignment horizontal="right" wrapText="1"/>
    </xf>
    <xf numFmtId="3" fontId="1" fillId="32" borderId="11" xfId="0" applyFont="1" applyFill="1" applyBorder="1" applyAlignment="1">
      <alignment wrapText="1"/>
    </xf>
    <xf numFmtId="3" fontId="9" fillId="32" borderId="11" xfId="0" applyNumberFormat="1" applyFont="1" applyFill="1" applyBorder="1" applyAlignment="1">
      <alignment/>
    </xf>
    <xf numFmtId="3" fontId="1" fillId="32" borderId="11" xfId="0" applyFont="1" applyFill="1" applyBorder="1" applyAlignment="1" quotePrefix="1">
      <alignment horizontal="right" wrapText="1"/>
    </xf>
    <xf numFmtId="3" fontId="1" fillId="32" borderId="11" xfId="0" applyFont="1" applyFill="1" applyBorder="1" applyAlignment="1">
      <alignment vertical="center"/>
    </xf>
    <xf numFmtId="3" fontId="1" fillId="32" borderId="11" xfId="0" applyFont="1" applyFill="1" applyBorder="1" applyAlignment="1">
      <alignment horizontal="center" vertical="center"/>
    </xf>
    <xf numFmtId="3" fontId="1" fillId="32" borderId="11" xfId="0" applyFont="1" applyFill="1" applyBorder="1" applyAlignment="1">
      <alignment horizontal="left" vertical="center"/>
    </xf>
    <xf numFmtId="3" fontId="1" fillId="32" borderId="11" xfId="0" applyFont="1" applyFill="1" applyBorder="1" applyAlignment="1">
      <alignment horizontal="right" vertical="center"/>
    </xf>
    <xf numFmtId="3" fontId="1" fillId="32" borderId="11" xfId="0" applyNumberFormat="1" applyFont="1" applyFill="1" applyBorder="1" applyAlignment="1">
      <alignment/>
    </xf>
    <xf numFmtId="3" fontId="1" fillId="32" borderId="11" xfId="0" applyFont="1" applyFill="1" applyBorder="1" applyAlignment="1">
      <alignment horizontal="left" vertical="center" wrapText="1"/>
    </xf>
    <xf numFmtId="3" fontId="1" fillId="32" borderId="11" xfId="0" applyFont="1" applyFill="1" applyBorder="1" applyAlignment="1">
      <alignment horizontal="right"/>
    </xf>
    <xf numFmtId="3" fontId="1" fillId="32" borderId="11" xfId="0" applyFont="1" applyFill="1" applyBorder="1" applyAlignment="1">
      <alignment horizontal="left"/>
    </xf>
    <xf numFmtId="3" fontId="9" fillId="32" borderId="16" xfId="0" applyFont="1" applyFill="1" applyBorder="1" applyAlignment="1">
      <alignment horizontal="left" vertical="center"/>
    </xf>
    <xf numFmtId="3" fontId="9" fillId="32" borderId="17" xfId="0" applyFont="1" applyFill="1" applyBorder="1" applyAlignment="1">
      <alignment horizontal="right" vertical="center" wrapText="1"/>
    </xf>
    <xf numFmtId="3" fontId="1" fillId="32" borderId="11" xfId="0" applyFont="1" applyFill="1" applyBorder="1" applyAlignment="1">
      <alignment horizontal="center" wrapText="1"/>
    </xf>
    <xf numFmtId="3" fontId="2" fillId="32" borderId="18" xfId="0" applyFont="1" applyFill="1" applyBorder="1" applyAlignment="1">
      <alignment horizontal="right" vertical="center"/>
    </xf>
    <xf numFmtId="3" fontId="2" fillId="32" borderId="19" xfId="0" applyFont="1" applyFill="1" applyBorder="1" applyAlignment="1">
      <alignment horizontal="right" vertical="center"/>
    </xf>
    <xf numFmtId="3" fontId="9" fillId="32" borderId="0" xfId="0" applyFont="1" applyFill="1" applyAlignment="1">
      <alignment horizontal="left"/>
    </xf>
    <xf numFmtId="3" fontId="1" fillId="32" borderId="0" xfId="0" applyFont="1" applyFill="1" applyAlignment="1">
      <alignment horizontal="left"/>
    </xf>
    <xf numFmtId="3" fontId="9" fillId="32" borderId="0" xfId="0" applyFont="1" applyFill="1" applyAlignment="1">
      <alignment horizontal="center"/>
    </xf>
    <xf numFmtId="3" fontId="1" fillId="32" borderId="15" xfId="0" applyFont="1" applyFill="1" applyBorder="1" applyAlignment="1">
      <alignment horizontal="center" wrapText="1"/>
    </xf>
    <xf numFmtId="3" fontId="1" fillId="32" borderId="15" xfId="0" applyFont="1" applyFill="1" applyBorder="1" applyAlignment="1">
      <alignment horizontal="left" vertical="center" wrapText="1"/>
    </xf>
    <xf numFmtId="3" fontId="1" fillId="32" borderId="15" xfId="0" applyFont="1" applyFill="1" applyBorder="1" applyAlignment="1">
      <alignment horizontal="center"/>
    </xf>
    <xf numFmtId="3" fontId="1" fillId="32" borderId="15" xfId="0" applyFont="1" applyFill="1" applyBorder="1" applyAlignment="1">
      <alignment horizontal="right"/>
    </xf>
    <xf numFmtId="3" fontId="1" fillId="32" borderId="15" xfId="0" applyFont="1" applyFill="1" applyBorder="1" applyAlignment="1">
      <alignment horizontal="right" wrapText="1"/>
    </xf>
    <xf numFmtId="3" fontId="1" fillId="33" borderId="11" xfId="0" applyFont="1" applyFill="1" applyBorder="1" applyAlignment="1">
      <alignment horizontal="center" vertical="center"/>
    </xf>
    <xf numFmtId="3" fontId="1" fillId="33" borderId="11" xfId="0" applyFont="1" applyFill="1" applyBorder="1" applyAlignment="1">
      <alignment vertical="center" wrapText="1"/>
    </xf>
    <xf numFmtId="3" fontId="1" fillId="33" borderId="11" xfId="0" applyFont="1" applyFill="1" applyBorder="1" applyAlignment="1">
      <alignment horizontal="center" vertical="center" wrapText="1"/>
    </xf>
    <xf numFmtId="3" fontId="1" fillId="33" borderId="13" xfId="0" applyFont="1" applyFill="1" applyBorder="1" applyAlignment="1">
      <alignment horizontal="right" vertical="center" wrapText="1"/>
    </xf>
    <xf numFmtId="3" fontId="1" fillId="33" borderId="11" xfId="0" applyFont="1" applyFill="1" applyBorder="1" applyAlignment="1" quotePrefix="1">
      <alignment horizontal="right" vertical="center" wrapText="1"/>
    </xf>
    <xf numFmtId="3" fontId="1" fillId="33" borderId="11" xfId="0" applyFont="1" applyFill="1" applyBorder="1" applyAlignment="1">
      <alignment horizontal="right" vertical="center" wrapText="1"/>
    </xf>
    <xf numFmtId="3" fontId="9" fillId="32" borderId="20" xfId="0" applyFont="1" applyFill="1" applyBorder="1" applyAlignment="1">
      <alignment horizontal="center" vertical="center" wrapText="1"/>
    </xf>
    <xf numFmtId="3" fontId="1" fillId="33" borderId="15" xfId="0" applyFont="1" applyFill="1" applyBorder="1" applyAlignment="1">
      <alignment horizontal="center" wrapText="1"/>
    </xf>
    <xf numFmtId="3" fontId="1" fillId="33" borderId="15" xfId="0" applyFont="1" applyFill="1" applyBorder="1" applyAlignment="1">
      <alignment horizontal="left" vertical="center" wrapText="1"/>
    </xf>
    <xf numFmtId="3" fontId="1" fillId="33" borderId="15" xfId="0" applyFont="1" applyFill="1" applyBorder="1" applyAlignment="1">
      <alignment horizontal="center"/>
    </xf>
    <xf numFmtId="3" fontId="1" fillId="33" borderId="15" xfId="0" applyFont="1" applyFill="1" applyBorder="1" applyAlignment="1">
      <alignment horizontal="right"/>
    </xf>
    <xf numFmtId="3" fontId="1" fillId="33" borderId="15" xfId="0" applyFont="1" applyFill="1" applyBorder="1" applyAlignment="1">
      <alignment horizontal="right" wrapText="1"/>
    </xf>
    <xf numFmtId="3" fontId="1" fillId="33" borderId="11" xfId="0" applyFont="1" applyFill="1" applyBorder="1" applyAlignment="1">
      <alignment horizontal="right" wrapText="1"/>
    </xf>
    <xf numFmtId="3" fontId="1" fillId="33" borderId="11" xfId="0" applyFont="1" applyFill="1" applyBorder="1" applyAlignment="1">
      <alignment wrapText="1"/>
    </xf>
    <xf numFmtId="3" fontId="1" fillId="33" borderId="11" xfId="0" applyFont="1" applyFill="1" applyBorder="1" applyAlignment="1">
      <alignment horizontal="center"/>
    </xf>
    <xf numFmtId="3" fontId="1" fillId="33" borderId="13" xfId="0" applyFont="1" applyFill="1" applyBorder="1" applyAlignment="1">
      <alignment horizontal="right"/>
    </xf>
    <xf numFmtId="3" fontId="1" fillId="33" borderId="11" xfId="0" applyFont="1" applyFill="1" applyBorder="1" applyAlignment="1" quotePrefix="1">
      <alignment horizontal="right" wrapText="1"/>
    </xf>
    <xf numFmtId="3" fontId="9" fillId="32" borderId="21" xfId="0" applyFont="1" applyFill="1" applyBorder="1" applyAlignment="1">
      <alignment horizontal="right" wrapText="1"/>
    </xf>
    <xf numFmtId="3" fontId="9" fillId="32" borderId="22" xfId="0" applyFont="1" applyFill="1" applyBorder="1" applyAlignment="1">
      <alignment horizontal="right" wrapText="1"/>
    </xf>
    <xf numFmtId="3" fontId="9" fillId="32" borderId="13" xfId="0" applyFont="1" applyFill="1" applyBorder="1" applyAlignment="1">
      <alignment horizontal="right" wrapText="1"/>
    </xf>
    <xf numFmtId="3" fontId="9" fillId="32" borderId="21" xfId="0" applyFont="1" applyFill="1" applyBorder="1" applyAlignment="1">
      <alignment horizontal="left" vertical="center"/>
    </xf>
    <xf numFmtId="3" fontId="9" fillId="32" borderId="22" xfId="0" applyFont="1" applyFill="1" applyBorder="1" applyAlignment="1">
      <alignment horizontal="left" vertical="center"/>
    </xf>
    <xf numFmtId="3" fontId="9" fillId="32" borderId="13" xfId="0" applyFont="1" applyFill="1" applyBorder="1" applyAlignment="1">
      <alignment horizontal="left" vertical="center"/>
    </xf>
    <xf numFmtId="3" fontId="9" fillId="32" borderId="21" xfId="0" applyFont="1" applyFill="1" applyBorder="1" applyAlignment="1">
      <alignment horizontal="right" vertical="center"/>
    </xf>
    <xf numFmtId="3" fontId="9" fillId="32" borderId="22" xfId="0" applyFont="1" applyFill="1" applyBorder="1" applyAlignment="1">
      <alignment horizontal="right" vertical="center"/>
    </xf>
    <xf numFmtId="3" fontId="9" fillId="32" borderId="13" xfId="0" applyFont="1" applyFill="1" applyBorder="1" applyAlignment="1">
      <alignment horizontal="right" vertical="center"/>
    </xf>
    <xf numFmtId="3" fontId="9" fillId="32" borderId="11" xfId="0" applyFont="1" applyFill="1" applyBorder="1" applyAlignment="1">
      <alignment horizontal="center" vertical="center" wrapText="1"/>
    </xf>
    <xf numFmtId="3" fontId="9" fillId="32" borderId="20" xfId="0" applyFont="1" applyFill="1" applyBorder="1" applyAlignment="1">
      <alignment horizontal="center" vertical="center" wrapText="1"/>
    </xf>
    <xf numFmtId="3" fontId="9" fillId="32" borderId="21" xfId="0" applyFont="1" applyFill="1" applyBorder="1" applyAlignment="1">
      <alignment horizontal="center" vertical="center" wrapText="1"/>
    </xf>
    <xf numFmtId="3" fontId="9" fillId="32" borderId="23" xfId="0" applyFont="1" applyFill="1" applyBorder="1" applyAlignment="1">
      <alignment horizontal="center" vertical="center" wrapText="1"/>
    </xf>
    <xf numFmtId="3" fontId="9" fillId="32" borderId="23" xfId="0" applyFont="1" applyFill="1" applyBorder="1" applyAlignment="1">
      <alignment horizontal="left" vertical="center" wrapText="1"/>
    </xf>
    <xf numFmtId="3" fontId="9" fillId="32" borderId="12" xfId="0" applyFont="1" applyFill="1" applyBorder="1" applyAlignment="1">
      <alignment horizontal="left" vertical="center" wrapText="1"/>
    </xf>
    <xf numFmtId="3" fontId="9" fillId="32" borderId="24" xfId="0" applyFont="1" applyFill="1" applyBorder="1" applyAlignment="1">
      <alignment horizontal="center" vertical="center"/>
    </xf>
    <xf numFmtId="3" fontId="9" fillId="32" borderId="25" xfId="0" applyFont="1" applyFill="1" applyBorder="1" applyAlignment="1">
      <alignment horizontal="center" vertical="center"/>
    </xf>
    <xf numFmtId="3" fontId="9" fillId="32" borderId="15" xfId="0" applyFont="1" applyFill="1" applyBorder="1" applyAlignment="1">
      <alignment horizontal="right"/>
    </xf>
    <xf numFmtId="0" fontId="4" fillId="32" borderId="0" xfId="0" applyNumberFormat="1" applyFont="1" applyFill="1" applyBorder="1" applyAlignment="1">
      <alignment horizontal="left"/>
    </xf>
    <xf numFmtId="3" fontId="9" fillId="32" borderId="0" xfId="0" applyFont="1" applyFill="1" applyAlignment="1">
      <alignment horizontal="center"/>
    </xf>
    <xf numFmtId="3" fontId="9" fillId="32" borderId="26" xfId="0" applyFont="1" applyFill="1" applyBorder="1" applyAlignment="1">
      <alignment horizontal="left" vertical="center"/>
    </xf>
    <xf numFmtId="3" fontId="9" fillId="32" borderId="27" xfId="0" applyFont="1" applyFill="1" applyBorder="1" applyAlignment="1">
      <alignment horizontal="left" vertical="center"/>
    </xf>
    <xf numFmtId="3" fontId="9" fillId="32" borderId="11" xfId="0" applyFont="1" applyFill="1" applyBorder="1" applyAlignment="1">
      <alignment horizontal="center"/>
    </xf>
    <xf numFmtId="3" fontId="9" fillId="32" borderId="28" xfId="0" applyFont="1" applyFill="1" applyBorder="1" applyAlignment="1">
      <alignment horizontal="right" vertical="center"/>
    </xf>
    <xf numFmtId="3" fontId="9" fillId="32" borderId="0" xfId="0" applyFont="1" applyFill="1" applyBorder="1" applyAlignment="1">
      <alignment horizontal="right" vertical="center"/>
    </xf>
    <xf numFmtId="3" fontId="9" fillId="32" borderId="21" xfId="0" applyFont="1" applyFill="1" applyBorder="1" applyAlignment="1">
      <alignment horizontal="left" wrapText="1"/>
    </xf>
    <xf numFmtId="3" fontId="9" fillId="32" borderId="22" xfId="0" applyFont="1" applyFill="1" applyBorder="1" applyAlignment="1">
      <alignment horizontal="left" wrapText="1"/>
    </xf>
    <xf numFmtId="3" fontId="9" fillId="32" borderId="13" xfId="0" applyFont="1" applyFill="1" applyBorder="1" applyAlignment="1">
      <alignment horizontal="left" wrapText="1"/>
    </xf>
    <xf numFmtId="3" fontId="9" fillId="32" borderId="11" xfId="0" applyFont="1" applyFill="1" applyBorder="1" applyAlignment="1">
      <alignment horizontal="right" vertical="center"/>
    </xf>
    <xf numFmtId="0" fontId="4" fillId="32" borderId="0" xfId="0" applyNumberFormat="1" applyFont="1" applyFill="1" applyBorder="1" applyAlignment="1">
      <alignment horizontal="left" wrapText="1"/>
    </xf>
    <xf numFmtId="3" fontId="2" fillId="32" borderId="29" xfId="0" applyFont="1" applyFill="1" applyBorder="1" applyAlignment="1">
      <alignment horizontal="right" vertical="center"/>
    </xf>
    <xf numFmtId="3" fontId="9" fillId="32" borderId="14" xfId="0" applyFont="1" applyFill="1" applyBorder="1" applyAlignment="1">
      <alignment horizontal="right" vertical="center"/>
    </xf>
    <xf numFmtId="3" fontId="27" fillId="0" borderId="0" xfId="0" applyFont="1" applyAlignment="1">
      <alignment horizontal="center"/>
    </xf>
    <xf numFmtId="3" fontId="27" fillId="32" borderId="0" xfId="0" applyFont="1" applyFill="1" applyAlignment="1">
      <alignment horizontal="left"/>
    </xf>
    <xf numFmtId="3" fontId="27" fillId="32" borderId="0" xfId="0" applyFont="1" applyFill="1" applyAlignment="1">
      <alignment/>
    </xf>
    <xf numFmtId="3" fontId="9" fillId="32" borderId="0" xfId="0" applyFont="1" applyFill="1" applyAlignment="1">
      <alignment horizontal="left"/>
    </xf>
    <xf numFmtId="3" fontId="2" fillId="32" borderId="30" xfId="0" applyFont="1" applyFill="1" applyBorder="1" applyAlignment="1">
      <alignment horizontal="right" vertical="center"/>
    </xf>
    <xf numFmtId="3" fontId="29" fillId="32" borderId="0" xfId="0" applyFont="1" applyFill="1" applyAlignment="1">
      <alignment/>
    </xf>
    <xf numFmtId="3" fontId="29" fillId="32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67</xdr:row>
      <xdr:rowOff>47625</xdr:rowOff>
    </xdr:from>
    <xdr:to>
      <xdr:col>1</xdr:col>
      <xdr:colOff>2009775</xdr:colOff>
      <xdr:row>70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66700" y="15154275"/>
          <a:ext cx="2143125" cy="628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Ordonator principal de credite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Primar,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Kereskényi Gábor</a:t>
          </a:r>
        </a:p>
      </xdr:txBody>
    </xdr:sp>
    <xdr:clientData/>
  </xdr:twoCellAnchor>
  <xdr:twoCellAnchor>
    <xdr:from>
      <xdr:col>1</xdr:col>
      <xdr:colOff>2486025</xdr:colOff>
      <xdr:row>67</xdr:row>
      <xdr:rowOff>28575</xdr:rowOff>
    </xdr:from>
    <xdr:to>
      <xdr:col>2</xdr:col>
      <xdr:colOff>0</xdr:colOff>
      <xdr:row>70</xdr:row>
      <xdr:rowOff>104775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886075" y="15135225"/>
          <a:ext cx="1133475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economic,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ec. Ursu Lucia</a:t>
          </a:r>
        </a:p>
      </xdr:txBody>
    </xdr:sp>
    <xdr:clientData/>
  </xdr:twoCellAnchor>
  <xdr:twoCellAnchor>
    <xdr:from>
      <xdr:col>2</xdr:col>
      <xdr:colOff>142875</xdr:colOff>
      <xdr:row>67</xdr:row>
      <xdr:rowOff>19050</xdr:rowOff>
    </xdr:from>
    <xdr:to>
      <xdr:col>4</xdr:col>
      <xdr:colOff>314325</xdr:colOff>
      <xdr:row>69</xdr:row>
      <xdr:rowOff>171450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162425" y="15125700"/>
          <a:ext cx="1552575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buget,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ec. Borbei Terezia
</a:t>
          </a:r>
        </a:p>
      </xdr:txBody>
    </xdr:sp>
    <xdr:clientData/>
  </xdr:twoCellAnchor>
  <xdr:twoCellAnchor>
    <xdr:from>
      <xdr:col>4</xdr:col>
      <xdr:colOff>819150</xdr:colOff>
      <xdr:row>67</xdr:row>
      <xdr:rowOff>28575</xdr:rowOff>
    </xdr:from>
    <xdr:to>
      <xdr:col>6</xdr:col>
      <xdr:colOff>438150</xdr:colOff>
      <xdr:row>73</xdr:row>
      <xdr:rowOff>9525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219825" y="15135225"/>
          <a:ext cx="1695450" cy="1095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investiţii, gospodărire, întreținere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Szucs Zsigmond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61:A72"/>
  <sheetViews>
    <sheetView zoomScalePageLayoutView="0" workbookViewId="0" topLeftCell="A13">
      <selection activeCell="J41" sqref="J41"/>
    </sheetView>
  </sheetViews>
  <sheetFormatPr defaultColWidth="11.4453125" defaultRowHeight="15"/>
  <cols>
    <col min="1" max="16384" width="11.4453125" style="1" customWidth="1"/>
  </cols>
  <sheetData>
    <row r="1" ht="18" customHeight="1"/>
    <row r="2" ht="18" customHeight="1"/>
    <row r="3" ht="18" customHeight="1"/>
    <row r="4" ht="18" customHeight="1"/>
    <row r="11" ht="15.75" customHeight="1"/>
    <row r="12" ht="30.75" customHeight="1"/>
    <row r="13" s="4" customFormat="1" ht="15"/>
    <row r="14" s="4" customFormat="1" ht="15"/>
    <row r="15" s="5" customFormat="1" ht="15"/>
    <row r="16" s="5" customFormat="1" ht="15"/>
    <row r="17" s="5" customFormat="1" ht="15"/>
    <row r="18" s="5" customFormat="1" ht="15"/>
    <row r="19" s="5" customFormat="1" ht="15"/>
    <row r="20" s="5" customFormat="1" ht="15"/>
    <row r="21" s="5" customFormat="1" ht="15"/>
    <row r="22" s="5" customFormat="1" ht="15"/>
    <row r="23" s="5" customFormat="1" ht="15"/>
    <row r="24" s="5" customFormat="1" ht="15"/>
    <row r="25" s="5" customFormat="1" ht="15"/>
    <row r="26" s="5" customFormat="1" ht="15"/>
    <row r="27" s="5" customFormat="1" ht="15"/>
    <row r="28" s="5" customFormat="1" ht="15"/>
    <row r="29" s="5" customFormat="1" ht="15"/>
    <row r="30" s="5" customFormat="1" ht="15"/>
    <row r="31" s="5" customFormat="1" ht="15"/>
    <row r="32" s="5" customFormat="1" ht="15"/>
    <row r="33" s="5" customFormat="1" ht="15"/>
    <row r="34" s="5" customFormat="1" ht="15"/>
    <row r="35" s="5" customFormat="1" ht="15"/>
    <row r="36" s="5" customFormat="1" ht="15"/>
    <row r="37" s="5" customFormat="1" ht="15"/>
    <row r="38" s="5" customFormat="1" ht="15"/>
    <row r="39" s="5" customFormat="1" ht="15"/>
    <row r="40" s="5" customFormat="1" ht="15"/>
    <row r="41" s="5" customFormat="1" ht="15"/>
    <row r="42" s="5" customFormat="1" ht="15"/>
    <row r="43" s="5" customFormat="1" ht="15"/>
    <row r="44" s="5" customFormat="1" ht="15"/>
    <row r="45" s="5" customFormat="1" ht="15"/>
    <row r="46" s="5" customFormat="1" ht="15"/>
    <row r="47" s="5" customFormat="1" ht="15"/>
    <row r="48" s="2" customFormat="1" ht="15"/>
    <row r="49" s="2" customFormat="1" ht="15"/>
    <row r="50" s="2" customFormat="1" ht="15"/>
    <row r="61" ht="14.25">
      <c r="A61" s="3"/>
    </row>
    <row r="62" ht="15" customHeight="1">
      <c r="A62" s="3"/>
    </row>
    <row r="63" ht="14.25">
      <c r="A63" s="3"/>
    </row>
    <row r="64" ht="14.25">
      <c r="A64" s="3"/>
    </row>
    <row r="65" ht="14.25">
      <c r="A65" s="3"/>
    </row>
    <row r="66" ht="14.25">
      <c r="A66" s="3"/>
    </row>
    <row r="67" ht="14.25">
      <c r="A67" s="3"/>
    </row>
    <row r="68" ht="14.25">
      <c r="A68" s="3"/>
    </row>
    <row r="69" ht="14.25">
      <c r="A69" s="3"/>
    </row>
    <row r="70" ht="14.25">
      <c r="A70" s="3"/>
    </row>
    <row r="71" ht="14.25">
      <c r="A71" s="3"/>
    </row>
    <row r="72" ht="14.25">
      <c r="A72" s="3"/>
    </row>
  </sheetData>
  <sheetProtection/>
  <printOptions/>
  <pageMargins left="0.79" right="0.26" top="0.54" bottom="0.28" header="0.28" footer="0.28"/>
  <pageSetup fitToHeight="2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3:H91"/>
  <sheetViews>
    <sheetView tabSelected="1" zoomScale="120" zoomScaleNormal="120" zoomScalePageLayoutView="0" workbookViewId="0" topLeftCell="A64">
      <selection activeCell="D76" sqref="D76:D77"/>
    </sheetView>
  </sheetViews>
  <sheetFormatPr defaultColWidth="11.4453125" defaultRowHeight="15"/>
  <cols>
    <col min="1" max="1" width="4.6640625" style="6" customWidth="1"/>
    <col min="2" max="2" width="42.21484375" style="6" customWidth="1"/>
    <col min="3" max="3" width="7.3359375" style="7" customWidth="1"/>
    <col min="4" max="4" width="8.77734375" style="6" customWidth="1"/>
    <col min="5" max="5" width="13.4453125" style="6" customWidth="1"/>
    <col min="6" max="6" width="10.77734375" style="6" customWidth="1"/>
    <col min="7" max="7" width="10.6640625" style="6" customWidth="1"/>
    <col min="8" max="16384" width="11.4453125" style="6" customWidth="1"/>
  </cols>
  <sheetData>
    <row r="3" spans="1:7" ht="15" customHeight="1">
      <c r="A3" s="111" t="s">
        <v>72</v>
      </c>
      <c r="B3" s="111"/>
      <c r="C3" s="111"/>
      <c r="D3" s="111"/>
      <c r="E3" s="111"/>
      <c r="F3" s="111"/>
      <c r="G3" s="23"/>
    </row>
    <row r="4" spans="1:7" ht="15" customHeight="1">
      <c r="A4" s="51"/>
      <c r="B4" s="52"/>
      <c r="C4" s="52"/>
      <c r="D4" s="52"/>
      <c r="E4" s="52"/>
      <c r="F4" s="52"/>
      <c r="G4" s="23"/>
    </row>
    <row r="5" spans="1:7" ht="13.5" customHeight="1">
      <c r="A5" s="95" t="s">
        <v>7</v>
      </c>
      <c r="B5" s="95"/>
      <c r="C5" s="95"/>
      <c r="D5" s="95"/>
      <c r="E5" s="95"/>
      <c r="F5" s="95"/>
      <c r="G5" s="24"/>
    </row>
    <row r="6" spans="1:7" ht="12.75" customHeight="1">
      <c r="A6" s="95" t="s">
        <v>27</v>
      </c>
      <c r="B6" s="95"/>
      <c r="C6" s="95"/>
      <c r="D6" s="95"/>
      <c r="E6" s="95"/>
      <c r="F6" s="95"/>
      <c r="G6" s="24"/>
    </row>
    <row r="7" spans="1:7" ht="12.75" customHeight="1">
      <c r="A7" s="53"/>
      <c r="B7" s="53"/>
      <c r="C7" s="53"/>
      <c r="D7" s="53"/>
      <c r="E7" s="53"/>
      <c r="F7" s="53"/>
      <c r="G7" s="24"/>
    </row>
    <row r="8" spans="1:7" ht="12.75" customHeight="1">
      <c r="A8" s="53"/>
      <c r="B8" s="53"/>
      <c r="C8" s="53"/>
      <c r="D8" s="53"/>
      <c r="E8" s="53"/>
      <c r="F8" s="53"/>
      <c r="G8" s="24"/>
    </row>
    <row r="9" spans="1:7" ht="12" customHeight="1">
      <c r="A9" s="6" t="s">
        <v>11</v>
      </c>
      <c r="F9" s="8" t="s">
        <v>12</v>
      </c>
      <c r="G9" s="8"/>
    </row>
    <row r="10" spans="1:7" ht="15.75" customHeight="1">
      <c r="A10" s="87" t="s">
        <v>0</v>
      </c>
      <c r="B10" s="91" t="s">
        <v>1</v>
      </c>
      <c r="C10" s="85" t="s">
        <v>5</v>
      </c>
      <c r="D10" s="85" t="s">
        <v>3</v>
      </c>
      <c r="E10" s="85" t="s">
        <v>6</v>
      </c>
      <c r="F10" s="98" t="s">
        <v>10</v>
      </c>
      <c r="G10" s="98"/>
    </row>
    <row r="11" spans="1:7" ht="21.75" customHeight="1" thickBot="1">
      <c r="A11" s="88"/>
      <c r="B11" s="92"/>
      <c r="C11" s="86"/>
      <c r="D11" s="86"/>
      <c r="E11" s="86"/>
      <c r="F11" s="65" t="s">
        <v>4</v>
      </c>
      <c r="G11" s="65" t="s">
        <v>9</v>
      </c>
    </row>
    <row r="12" spans="1:7" s="11" customFormat="1" ht="12.75" customHeight="1">
      <c r="A12" s="96" t="s">
        <v>8</v>
      </c>
      <c r="B12" s="97"/>
      <c r="C12" s="97"/>
      <c r="D12" s="97"/>
      <c r="E12" s="97"/>
      <c r="F12" s="97"/>
      <c r="G12" s="46"/>
    </row>
    <row r="13" spans="1:7" s="11" customFormat="1" ht="12.75" customHeight="1">
      <c r="A13" s="39">
        <v>1</v>
      </c>
      <c r="B13" s="38" t="s">
        <v>19</v>
      </c>
      <c r="C13" s="39">
        <v>1</v>
      </c>
      <c r="D13" s="38">
        <v>60000</v>
      </c>
      <c r="E13" s="38">
        <f>C13*D13</f>
        <v>60000</v>
      </c>
      <c r="F13" s="38">
        <f>C13*D13</f>
        <v>60000</v>
      </c>
      <c r="G13" s="22">
        <v>0</v>
      </c>
    </row>
    <row r="14" spans="1:7" s="11" customFormat="1" ht="12.75" customHeight="1">
      <c r="A14" s="39">
        <v>2</v>
      </c>
      <c r="B14" s="38" t="s">
        <v>26</v>
      </c>
      <c r="C14" s="39">
        <v>1</v>
      </c>
      <c r="D14" s="38">
        <v>140000</v>
      </c>
      <c r="E14" s="38">
        <f>C14*D14</f>
        <v>140000</v>
      </c>
      <c r="F14" s="38">
        <f>C14*D14</f>
        <v>140000</v>
      </c>
      <c r="G14" s="22">
        <v>0</v>
      </c>
    </row>
    <row r="15" spans="1:7" s="11" customFormat="1" ht="27" customHeight="1">
      <c r="A15" s="39">
        <v>3</v>
      </c>
      <c r="B15" s="28" t="s">
        <v>25</v>
      </c>
      <c r="C15" s="39">
        <v>1</v>
      </c>
      <c r="D15" s="38">
        <v>60000</v>
      </c>
      <c r="E15" s="38">
        <f>C15*D15</f>
        <v>60000</v>
      </c>
      <c r="F15" s="38">
        <f>C15*D15</f>
        <v>60000</v>
      </c>
      <c r="G15" s="22">
        <v>0</v>
      </c>
    </row>
    <row r="16" spans="1:7" s="11" customFormat="1" ht="12.75" customHeight="1">
      <c r="A16" s="39">
        <v>4</v>
      </c>
      <c r="B16" s="38" t="s">
        <v>54</v>
      </c>
      <c r="C16" s="39">
        <v>1</v>
      </c>
      <c r="D16" s="38">
        <v>160000</v>
      </c>
      <c r="E16" s="38">
        <f>C16*D16</f>
        <v>160000</v>
      </c>
      <c r="F16" s="38">
        <f>C16*D16</f>
        <v>160000</v>
      </c>
      <c r="G16" s="22">
        <v>0</v>
      </c>
    </row>
    <row r="17" spans="1:7" s="14" customFormat="1" ht="15.75" customHeight="1">
      <c r="A17" s="99" t="s">
        <v>15</v>
      </c>
      <c r="B17" s="100"/>
      <c r="C17" s="100"/>
      <c r="D17" s="100"/>
      <c r="E17" s="19">
        <f>SUM(E13:E16)</f>
        <v>420000</v>
      </c>
      <c r="F17" s="19">
        <f>SUM(F13:F16)</f>
        <v>420000</v>
      </c>
      <c r="G17" s="19">
        <f>SUM(G13:G16)</f>
        <v>0</v>
      </c>
    </row>
    <row r="18" spans="1:7" s="14" customFormat="1" ht="12.75" customHeight="1">
      <c r="A18" s="79" t="s">
        <v>23</v>
      </c>
      <c r="B18" s="80"/>
      <c r="C18" s="80"/>
      <c r="D18" s="80"/>
      <c r="E18" s="80"/>
      <c r="F18" s="80"/>
      <c r="G18" s="81"/>
    </row>
    <row r="19" spans="1:7" s="14" customFormat="1" ht="15.75" customHeight="1">
      <c r="A19" s="39">
        <v>1</v>
      </c>
      <c r="B19" s="40" t="s">
        <v>28</v>
      </c>
      <c r="C19" s="39">
        <v>2</v>
      </c>
      <c r="D19" s="41">
        <v>47000</v>
      </c>
      <c r="E19" s="42">
        <f>D19*C19</f>
        <v>94000</v>
      </c>
      <c r="F19" s="42">
        <f>E19</f>
        <v>94000</v>
      </c>
      <c r="G19" s="42">
        <v>0</v>
      </c>
    </row>
    <row r="20" spans="1:7" s="14" customFormat="1" ht="15.75" customHeight="1">
      <c r="A20" s="39">
        <v>2</v>
      </c>
      <c r="B20" s="40" t="s">
        <v>29</v>
      </c>
      <c r="C20" s="39">
        <v>1</v>
      </c>
      <c r="D20" s="41">
        <v>20000</v>
      </c>
      <c r="E20" s="42">
        <f>D20*C20</f>
        <v>20000</v>
      </c>
      <c r="F20" s="42">
        <f>E20</f>
        <v>20000</v>
      </c>
      <c r="G20" s="42">
        <v>0</v>
      </c>
    </row>
    <row r="21" spans="1:7" s="14" customFormat="1" ht="15.75" customHeight="1">
      <c r="A21" s="39">
        <v>3</v>
      </c>
      <c r="B21" s="40" t="s">
        <v>48</v>
      </c>
      <c r="C21" s="39">
        <v>1</v>
      </c>
      <c r="D21" s="41">
        <v>92000</v>
      </c>
      <c r="E21" s="42">
        <f aca="true" t="shared" si="0" ref="E21:E27">D21*C21</f>
        <v>92000</v>
      </c>
      <c r="F21" s="42">
        <f aca="true" t="shared" si="1" ref="F21:F27">E21</f>
        <v>92000</v>
      </c>
      <c r="G21" s="42">
        <v>0</v>
      </c>
    </row>
    <row r="22" spans="1:7" s="14" customFormat="1" ht="15.75" customHeight="1">
      <c r="A22" s="39">
        <v>4</v>
      </c>
      <c r="B22" s="40" t="s">
        <v>49</v>
      </c>
      <c r="C22" s="39">
        <v>2</v>
      </c>
      <c r="D22" s="41">
        <v>6000</v>
      </c>
      <c r="E22" s="42">
        <f t="shared" si="0"/>
        <v>12000</v>
      </c>
      <c r="F22" s="42">
        <f t="shared" si="1"/>
        <v>12000</v>
      </c>
      <c r="G22" s="42">
        <v>0</v>
      </c>
    </row>
    <row r="23" spans="1:7" s="14" customFormat="1" ht="15.75" customHeight="1">
      <c r="A23" s="39">
        <v>5</v>
      </c>
      <c r="B23" s="40" t="s">
        <v>50</v>
      </c>
      <c r="C23" s="39">
        <v>2</v>
      </c>
      <c r="D23" s="41">
        <v>3300</v>
      </c>
      <c r="E23" s="42">
        <f t="shared" si="0"/>
        <v>6600</v>
      </c>
      <c r="F23" s="42">
        <f t="shared" si="1"/>
        <v>6600</v>
      </c>
      <c r="G23" s="42">
        <v>0</v>
      </c>
    </row>
    <row r="24" spans="1:7" s="14" customFormat="1" ht="15.75" customHeight="1">
      <c r="A24" s="39">
        <v>6</v>
      </c>
      <c r="B24" s="40" t="s">
        <v>51</v>
      </c>
      <c r="C24" s="39">
        <v>2</v>
      </c>
      <c r="D24" s="41">
        <v>3500</v>
      </c>
      <c r="E24" s="42">
        <f t="shared" si="0"/>
        <v>7000</v>
      </c>
      <c r="F24" s="42">
        <f t="shared" si="1"/>
        <v>7000</v>
      </c>
      <c r="G24" s="42">
        <v>0</v>
      </c>
    </row>
    <row r="25" spans="1:7" s="14" customFormat="1" ht="15.75" customHeight="1">
      <c r="A25" s="39">
        <v>7</v>
      </c>
      <c r="B25" s="40" t="s">
        <v>63</v>
      </c>
      <c r="C25" s="39">
        <v>1</v>
      </c>
      <c r="D25" s="41">
        <v>39000</v>
      </c>
      <c r="E25" s="42">
        <f t="shared" si="0"/>
        <v>39000</v>
      </c>
      <c r="F25" s="42">
        <f t="shared" si="1"/>
        <v>39000</v>
      </c>
      <c r="G25" s="42"/>
    </row>
    <row r="26" spans="1:7" s="14" customFormat="1" ht="15.75" customHeight="1">
      <c r="A26" s="39">
        <v>8</v>
      </c>
      <c r="B26" s="40" t="s">
        <v>62</v>
      </c>
      <c r="C26" s="39">
        <v>1</v>
      </c>
      <c r="D26" s="41">
        <v>81000</v>
      </c>
      <c r="E26" s="42">
        <f t="shared" si="0"/>
        <v>81000</v>
      </c>
      <c r="F26" s="42">
        <f t="shared" si="1"/>
        <v>81000</v>
      </c>
      <c r="G26" s="42">
        <v>0</v>
      </c>
    </row>
    <row r="27" spans="1:7" s="14" customFormat="1" ht="15.75" customHeight="1">
      <c r="A27" s="39">
        <v>9</v>
      </c>
      <c r="B27" s="40" t="s">
        <v>52</v>
      </c>
      <c r="C27" s="39">
        <v>2</v>
      </c>
      <c r="D27" s="41">
        <v>4000</v>
      </c>
      <c r="E27" s="42">
        <f t="shared" si="0"/>
        <v>8000</v>
      </c>
      <c r="F27" s="42">
        <f t="shared" si="1"/>
        <v>8000</v>
      </c>
      <c r="G27" s="42">
        <v>0</v>
      </c>
    </row>
    <row r="28" spans="1:7" s="14" customFormat="1" ht="15.75" customHeight="1">
      <c r="A28" s="39">
        <v>10</v>
      </c>
      <c r="B28" s="40" t="s">
        <v>53</v>
      </c>
      <c r="C28" s="39">
        <v>1</v>
      </c>
      <c r="D28" s="41">
        <v>6000</v>
      </c>
      <c r="E28" s="42">
        <f>D28*C28</f>
        <v>6000</v>
      </c>
      <c r="F28" s="42">
        <f>E28</f>
        <v>6000</v>
      </c>
      <c r="G28" s="42">
        <v>0</v>
      </c>
    </row>
    <row r="29" spans="1:7" s="14" customFormat="1" ht="12.75" customHeight="1">
      <c r="A29" s="82" t="s">
        <v>24</v>
      </c>
      <c r="B29" s="83"/>
      <c r="C29" s="83"/>
      <c r="D29" s="84"/>
      <c r="E29" s="36">
        <f>SUM(E19:E28)</f>
        <v>365600</v>
      </c>
      <c r="F29" s="36">
        <f>SUM(F19:F28)</f>
        <v>365600</v>
      </c>
      <c r="G29" s="36">
        <f>SUM(G19:G28)</f>
        <v>0</v>
      </c>
    </row>
    <row r="30" spans="1:8" s="16" customFormat="1" ht="13.5" customHeight="1">
      <c r="A30" s="89" t="s">
        <v>17</v>
      </c>
      <c r="B30" s="90"/>
      <c r="C30" s="21"/>
      <c r="D30" s="21"/>
      <c r="E30" s="32"/>
      <c r="F30" s="32"/>
      <c r="G30" s="47"/>
      <c r="H30" s="15"/>
    </row>
    <row r="31" spans="1:8" s="16" customFormat="1" ht="28.5" customHeight="1">
      <c r="A31" s="48">
        <v>1</v>
      </c>
      <c r="B31" s="43" t="s">
        <v>35</v>
      </c>
      <c r="C31" s="26">
        <v>1</v>
      </c>
      <c r="D31" s="44">
        <v>25200</v>
      </c>
      <c r="E31" s="44">
        <f>D31*C31</f>
        <v>25200</v>
      </c>
      <c r="F31" s="44">
        <f aca="true" t="shared" si="2" ref="F31:F49">C31*D31</f>
        <v>25200</v>
      </c>
      <c r="G31" s="44">
        <v>0</v>
      </c>
      <c r="H31" s="15"/>
    </row>
    <row r="32" spans="1:8" s="16" customFormat="1" ht="24" customHeight="1">
      <c r="A32" s="48">
        <v>2</v>
      </c>
      <c r="B32" s="43" t="s">
        <v>36</v>
      </c>
      <c r="C32" s="26">
        <v>1</v>
      </c>
      <c r="D32" s="44">
        <v>254354</v>
      </c>
      <c r="E32" s="44">
        <f>D32*C32</f>
        <v>254354</v>
      </c>
      <c r="F32" s="44">
        <f t="shared" si="2"/>
        <v>254354</v>
      </c>
      <c r="G32" s="44">
        <v>0</v>
      </c>
      <c r="H32" s="15"/>
    </row>
    <row r="33" spans="1:8" s="16" customFormat="1" ht="13.5" customHeight="1">
      <c r="A33" s="48">
        <v>3</v>
      </c>
      <c r="B33" s="43" t="s">
        <v>37</v>
      </c>
      <c r="C33" s="26">
        <v>1</v>
      </c>
      <c r="D33" s="44">
        <v>4085</v>
      </c>
      <c r="E33" s="44">
        <f>D33*C33</f>
        <v>4085</v>
      </c>
      <c r="F33" s="44">
        <f t="shared" si="2"/>
        <v>4085</v>
      </c>
      <c r="G33" s="44">
        <v>0</v>
      </c>
      <c r="H33" s="15"/>
    </row>
    <row r="34" spans="1:8" s="16" customFormat="1" ht="26.25" customHeight="1">
      <c r="A34" s="48">
        <v>4</v>
      </c>
      <c r="B34" s="43" t="s">
        <v>38</v>
      </c>
      <c r="C34" s="26">
        <v>1</v>
      </c>
      <c r="D34" s="44">
        <v>162000</v>
      </c>
      <c r="E34" s="44">
        <f>D34*C34</f>
        <v>162000</v>
      </c>
      <c r="F34" s="44">
        <f t="shared" si="2"/>
        <v>162000</v>
      </c>
      <c r="G34" s="44">
        <v>0</v>
      </c>
      <c r="H34" s="15"/>
    </row>
    <row r="35" spans="1:8" s="16" customFormat="1" ht="25.5">
      <c r="A35" s="48">
        <v>5</v>
      </c>
      <c r="B35" s="43" t="s">
        <v>39</v>
      </c>
      <c r="C35" s="26">
        <v>1</v>
      </c>
      <c r="D35" s="44">
        <v>11500</v>
      </c>
      <c r="E35" s="34">
        <f aca="true" t="shared" si="3" ref="E35:E49">C35*D35</f>
        <v>11500</v>
      </c>
      <c r="F35" s="34">
        <f t="shared" si="2"/>
        <v>11500</v>
      </c>
      <c r="G35" s="34">
        <v>0</v>
      </c>
      <c r="H35" s="15"/>
    </row>
    <row r="36" spans="1:8" s="16" customFormat="1" ht="25.5">
      <c r="A36" s="48">
        <v>6</v>
      </c>
      <c r="B36" s="43" t="s">
        <v>40</v>
      </c>
      <c r="C36" s="26">
        <v>1</v>
      </c>
      <c r="D36" s="44">
        <v>42700</v>
      </c>
      <c r="E36" s="34">
        <f t="shared" si="3"/>
        <v>42700</v>
      </c>
      <c r="F36" s="34">
        <f t="shared" si="2"/>
        <v>42700</v>
      </c>
      <c r="G36" s="34">
        <v>0</v>
      </c>
      <c r="H36" s="15"/>
    </row>
    <row r="37" spans="1:8" s="16" customFormat="1" ht="25.5">
      <c r="A37" s="48">
        <v>7</v>
      </c>
      <c r="B37" s="43" t="s">
        <v>41</v>
      </c>
      <c r="C37" s="26">
        <v>1</v>
      </c>
      <c r="D37" s="44">
        <v>11230</v>
      </c>
      <c r="E37" s="34">
        <f t="shared" si="3"/>
        <v>11230</v>
      </c>
      <c r="F37" s="34">
        <f t="shared" si="2"/>
        <v>11230</v>
      </c>
      <c r="G37" s="34">
        <v>0</v>
      </c>
      <c r="H37" s="15"/>
    </row>
    <row r="38" spans="1:8" s="16" customFormat="1" ht="15.75">
      <c r="A38" s="48">
        <v>8</v>
      </c>
      <c r="B38" s="43" t="s">
        <v>42</v>
      </c>
      <c r="C38" s="26">
        <v>1</v>
      </c>
      <c r="D38" s="44">
        <v>8970</v>
      </c>
      <c r="E38" s="34">
        <f t="shared" si="3"/>
        <v>8970</v>
      </c>
      <c r="F38" s="34">
        <f t="shared" si="2"/>
        <v>8970</v>
      </c>
      <c r="G38" s="34">
        <v>0</v>
      </c>
      <c r="H38" s="15"/>
    </row>
    <row r="39" spans="1:8" s="16" customFormat="1" ht="15.75">
      <c r="A39" s="48">
        <v>9</v>
      </c>
      <c r="B39" s="43" t="s">
        <v>43</v>
      </c>
      <c r="C39" s="26">
        <v>1</v>
      </c>
      <c r="D39" s="44">
        <v>2800</v>
      </c>
      <c r="E39" s="34">
        <f t="shared" si="3"/>
        <v>2800</v>
      </c>
      <c r="F39" s="34">
        <f t="shared" si="2"/>
        <v>2800</v>
      </c>
      <c r="G39" s="34">
        <v>0</v>
      </c>
      <c r="H39" s="15"/>
    </row>
    <row r="40" spans="1:8" s="16" customFormat="1" ht="25.5">
      <c r="A40" s="48">
        <v>10</v>
      </c>
      <c r="B40" s="43" t="s">
        <v>44</v>
      </c>
      <c r="C40" s="26">
        <v>1</v>
      </c>
      <c r="D40" s="44">
        <v>250000</v>
      </c>
      <c r="E40" s="34">
        <f t="shared" si="3"/>
        <v>250000</v>
      </c>
      <c r="F40" s="34">
        <f t="shared" si="2"/>
        <v>250000</v>
      </c>
      <c r="G40" s="34">
        <v>0</v>
      </c>
      <c r="H40" s="15"/>
    </row>
    <row r="41" spans="1:8" s="16" customFormat="1" ht="25.5">
      <c r="A41" s="48">
        <v>11</v>
      </c>
      <c r="B41" s="43" t="s">
        <v>45</v>
      </c>
      <c r="C41" s="26">
        <v>1</v>
      </c>
      <c r="D41" s="44">
        <v>254354</v>
      </c>
      <c r="E41" s="34">
        <f t="shared" si="3"/>
        <v>254354</v>
      </c>
      <c r="F41" s="34">
        <f t="shared" si="2"/>
        <v>254354</v>
      </c>
      <c r="G41" s="34">
        <v>0</v>
      </c>
      <c r="H41" s="15"/>
    </row>
    <row r="42" spans="1:8" s="16" customFormat="1" ht="25.5">
      <c r="A42" s="48">
        <v>12</v>
      </c>
      <c r="B42" s="43" t="s">
        <v>46</v>
      </c>
      <c r="C42" s="26">
        <v>1</v>
      </c>
      <c r="D42" s="44">
        <v>12000</v>
      </c>
      <c r="E42" s="34">
        <f t="shared" si="3"/>
        <v>12000</v>
      </c>
      <c r="F42" s="34">
        <f t="shared" si="2"/>
        <v>12000</v>
      </c>
      <c r="G42" s="34">
        <v>0</v>
      </c>
      <c r="H42" s="15"/>
    </row>
    <row r="43" spans="1:8" s="16" customFormat="1" ht="24.75" customHeight="1">
      <c r="A43" s="48">
        <v>13</v>
      </c>
      <c r="B43" s="43" t="s">
        <v>56</v>
      </c>
      <c r="C43" s="26">
        <v>1</v>
      </c>
      <c r="D43" s="44">
        <v>16700</v>
      </c>
      <c r="E43" s="34">
        <f t="shared" si="3"/>
        <v>16700</v>
      </c>
      <c r="F43" s="34">
        <f t="shared" si="2"/>
        <v>16700</v>
      </c>
      <c r="G43" s="34">
        <v>0</v>
      </c>
      <c r="H43" s="15"/>
    </row>
    <row r="44" spans="1:8" s="16" customFormat="1" ht="25.5">
      <c r="A44" s="48">
        <v>14</v>
      </c>
      <c r="B44" s="43" t="s">
        <v>57</v>
      </c>
      <c r="C44" s="26">
        <v>1</v>
      </c>
      <c r="D44" s="44">
        <v>16700</v>
      </c>
      <c r="E44" s="34">
        <f t="shared" si="3"/>
        <v>16700</v>
      </c>
      <c r="F44" s="34">
        <f t="shared" si="2"/>
        <v>16700</v>
      </c>
      <c r="G44" s="34">
        <v>0</v>
      </c>
      <c r="H44" s="15"/>
    </row>
    <row r="45" spans="1:8" s="16" customFormat="1" ht="25.5">
      <c r="A45" s="48">
        <v>15</v>
      </c>
      <c r="B45" s="43" t="s">
        <v>58</v>
      </c>
      <c r="C45" s="26">
        <v>1</v>
      </c>
      <c r="D45" s="44">
        <v>16700</v>
      </c>
      <c r="E45" s="34">
        <f t="shared" si="3"/>
        <v>16700</v>
      </c>
      <c r="F45" s="34">
        <f t="shared" si="2"/>
        <v>16700</v>
      </c>
      <c r="G45" s="34">
        <v>0</v>
      </c>
      <c r="H45" s="15"/>
    </row>
    <row r="46" spans="1:8" s="16" customFormat="1" ht="27" customHeight="1">
      <c r="A46" s="48">
        <v>16</v>
      </c>
      <c r="B46" s="43" t="s">
        <v>59</v>
      </c>
      <c r="C46" s="26">
        <v>2</v>
      </c>
      <c r="D46" s="44">
        <v>16700</v>
      </c>
      <c r="E46" s="34">
        <f t="shared" si="3"/>
        <v>33400</v>
      </c>
      <c r="F46" s="34">
        <f t="shared" si="2"/>
        <v>33400</v>
      </c>
      <c r="G46" s="34">
        <v>0</v>
      </c>
      <c r="H46" s="15"/>
    </row>
    <row r="47" spans="1:8" s="16" customFormat="1" ht="25.5">
      <c r="A47" s="66">
        <v>17</v>
      </c>
      <c r="B47" s="67" t="s">
        <v>67</v>
      </c>
      <c r="C47" s="68">
        <v>1</v>
      </c>
      <c r="D47" s="69">
        <v>109325</v>
      </c>
      <c r="E47" s="71">
        <f t="shared" si="3"/>
        <v>109325</v>
      </c>
      <c r="F47" s="71">
        <f t="shared" si="2"/>
        <v>109325</v>
      </c>
      <c r="G47" s="70">
        <v>0</v>
      </c>
      <c r="H47" s="15"/>
    </row>
    <row r="48" spans="1:8" s="16" customFormat="1" ht="15.75">
      <c r="A48" s="54">
        <v>18</v>
      </c>
      <c r="B48" s="55" t="s">
        <v>64</v>
      </c>
      <c r="C48" s="56">
        <v>2</v>
      </c>
      <c r="D48" s="57">
        <v>9725</v>
      </c>
      <c r="E48" s="58">
        <f t="shared" si="3"/>
        <v>19450</v>
      </c>
      <c r="F48" s="58">
        <f t="shared" si="2"/>
        <v>19450</v>
      </c>
      <c r="G48" s="58"/>
      <c r="H48" s="15"/>
    </row>
    <row r="49" spans="1:8" s="16" customFormat="1" ht="15.75">
      <c r="A49" s="54">
        <v>19</v>
      </c>
      <c r="B49" s="55" t="s">
        <v>65</v>
      </c>
      <c r="C49" s="56">
        <v>1</v>
      </c>
      <c r="D49" s="57">
        <v>14150</v>
      </c>
      <c r="E49" s="58">
        <f t="shared" si="3"/>
        <v>14150</v>
      </c>
      <c r="F49" s="58">
        <f t="shared" si="2"/>
        <v>14150</v>
      </c>
      <c r="G49" s="58"/>
      <c r="H49" s="15"/>
    </row>
    <row r="50" spans="1:8" s="16" customFormat="1" ht="15" customHeight="1">
      <c r="A50" s="93" t="s">
        <v>18</v>
      </c>
      <c r="B50" s="93"/>
      <c r="C50" s="93"/>
      <c r="D50" s="93"/>
      <c r="E50" s="33">
        <f>SUM(E31:E49)</f>
        <v>1265618</v>
      </c>
      <c r="F50" s="33">
        <f>SUM(F31:F49)</f>
        <v>1265618</v>
      </c>
      <c r="G50" s="33">
        <f>SUM(G31:G49)</f>
        <v>0</v>
      </c>
      <c r="H50" s="15"/>
    </row>
    <row r="51" spans="1:8" s="16" customFormat="1" ht="12.75" customHeight="1">
      <c r="A51" s="101" t="s">
        <v>30</v>
      </c>
      <c r="B51" s="102"/>
      <c r="C51" s="102"/>
      <c r="D51" s="102"/>
      <c r="E51" s="102"/>
      <c r="F51" s="102"/>
      <c r="G51" s="103"/>
      <c r="H51" s="15"/>
    </row>
    <row r="52" spans="1:8" s="16" customFormat="1" ht="15" customHeight="1">
      <c r="A52" s="26">
        <v>1</v>
      </c>
      <c r="B52" s="45" t="s">
        <v>32</v>
      </c>
      <c r="C52" s="26">
        <v>5</v>
      </c>
      <c r="D52" s="44">
        <v>4600</v>
      </c>
      <c r="E52" s="22">
        <f>D52*C52</f>
        <v>23000</v>
      </c>
      <c r="F52" s="22">
        <f>E52</f>
        <v>23000</v>
      </c>
      <c r="G52" s="22">
        <v>0</v>
      </c>
      <c r="H52" s="15"/>
    </row>
    <row r="53" spans="1:8" s="16" customFormat="1" ht="15" customHeight="1">
      <c r="A53" s="26">
        <v>2</v>
      </c>
      <c r="B53" s="45" t="s">
        <v>33</v>
      </c>
      <c r="C53" s="26">
        <v>11</v>
      </c>
      <c r="D53" s="44">
        <v>3364</v>
      </c>
      <c r="E53" s="22">
        <f>D53*C53</f>
        <v>37004</v>
      </c>
      <c r="F53" s="22">
        <f>E53</f>
        <v>37004</v>
      </c>
      <c r="G53" s="22">
        <v>0</v>
      </c>
      <c r="H53" s="15"/>
    </row>
    <row r="54" spans="1:8" s="16" customFormat="1" ht="15" customHeight="1">
      <c r="A54" s="26">
        <v>3</v>
      </c>
      <c r="B54" s="45" t="s">
        <v>34</v>
      </c>
      <c r="C54" s="26">
        <v>2</v>
      </c>
      <c r="D54" s="44">
        <v>7000</v>
      </c>
      <c r="E54" s="22">
        <f>D54*C54</f>
        <v>14000</v>
      </c>
      <c r="F54" s="22">
        <f>E54</f>
        <v>14000</v>
      </c>
      <c r="G54" s="22">
        <v>0</v>
      </c>
      <c r="H54" s="15"/>
    </row>
    <row r="55" spans="1:8" s="16" customFormat="1" ht="15" customHeight="1">
      <c r="A55" s="76" t="s">
        <v>31</v>
      </c>
      <c r="B55" s="77"/>
      <c r="C55" s="77"/>
      <c r="D55" s="78"/>
      <c r="E55" s="20">
        <f>SUM(E52:E54)</f>
        <v>74004</v>
      </c>
      <c r="F55" s="20">
        <f>SUM(F52:F54)</f>
        <v>74004</v>
      </c>
      <c r="G55" s="20"/>
      <c r="H55" s="15"/>
    </row>
    <row r="56" spans="1:7" s="23" customFormat="1" ht="11.25" customHeight="1">
      <c r="A56" s="79" t="s">
        <v>13</v>
      </c>
      <c r="B56" s="80"/>
      <c r="C56" s="80"/>
      <c r="D56" s="80"/>
      <c r="E56" s="80"/>
      <c r="F56" s="80"/>
      <c r="G56" s="81"/>
    </row>
    <row r="57" spans="1:7" s="9" customFormat="1" ht="25.5">
      <c r="A57" s="39">
        <v>1</v>
      </c>
      <c r="B57" s="35" t="s">
        <v>60</v>
      </c>
      <c r="C57" s="26">
        <v>1</v>
      </c>
      <c r="D57" s="27">
        <v>12000</v>
      </c>
      <c r="E57" s="37">
        <f aca="true" t="shared" si="4" ref="E57:E62">C57*D57</f>
        <v>12000</v>
      </c>
      <c r="F57" s="34">
        <f aca="true" t="shared" si="5" ref="F57:F62">C57*D57</f>
        <v>12000</v>
      </c>
      <c r="G57" s="27">
        <v>0</v>
      </c>
    </row>
    <row r="58" spans="1:7" s="9" customFormat="1" ht="15">
      <c r="A58" s="59">
        <v>2</v>
      </c>
      <c r="B58" s="72" t="s">
        <v>47</v>
      </c>
      <c r="C58" s="73">
        <v>1</v>
      </c>
      <c r="D58" s="74">
        <v>1184726</v>
      </c>
      <c r="E58" s="75">
        <f t="shared" si="4"/>
        <v>1184726</v>
      </c>
      <c r="F58" s="71">
        <f t="shared" si="5"/>
        <v>1184726</v>
      </c>
      <c r="G58" s="74">
        <v>0</v>
      </c>
    </row>
    <row r="59" spans="1:7" s="9" customFormat="1" ht="24.75" customHeight="1">
      <c r="A59" s="39">
        <v>3</v>
      </c>
      <c r="B59" s="28" t="s">
        <v>16</v>
      </c>
      <c r="C59" s="29">
        <v>1</v>
      </c>
      <c r="D59" s="30">
        <v>40000</v>
      </c>
      <c r="E59" s="25">
        <f t="shared" si="4"/>
        <v>40000</v>
      </c>
      <c r="F59" s="22">
        <f t="shared" si="5"/>
        <v>40000</v>
      </c>
      <c r="G59" s="22">
        <v>0</v>
      </c>
    </row>
    <row r="60" spans="1:7" s="9" customFormat="1" ht="24.75" customHeight="1">
      <c r="A60" s="59">
        <v>4</v>
      </c>
      <c r="B60" s="60" t="s">
        <v>61</v>
      </c>
      <c r="C60" s="61">
        <v>1</v>
      </c>
      <c r="D60" s="62">
        <v>1512000</v>
      </c>
      <c r="E60" s="63">
        <f t="shared" si="4"/>
        <v>1512000</v>
      </c>
      <c r="F60" s="64">
        <f t="shared" si="5"/>
        <v>1512000</v>
      </c>
      <c r="G60" s="64">
        <v>0</v>
      </c>
    </row>
    <row r="61" spans="1:7" s="9" customFormat="1" ht="28.5" customHeight="1">
      <c r="A61" s="39">
        <v>5</v>
      </c>
      <c r="B61" s="28" t="s">
        <v>66</v>
      </c>
      <c r="C61" s="29">
        <v>4</v>
      </c>
      <c r="D61" s="30">
        <v>35000</v>
      </c>
      <c r="E61" s="25">
        <f t="shared" si="4"/>
        <v>140000</v>
      </c>
      <c r="F61" s="22">
        <f t="shared" si="5"/>
        <v>140000</v>
      </c>
      <c r="G61" s="22">
        <v>0</v>
      </c>
    </row>
    <row r="62" spans="1:7" s="10" customFormat="1" ht="15">
      <c r="A62" s="39">
        <v>6</v>
      </c>
      <c r="B62" s="28" t="s">
        <v>55</v>
      </c>
      <c r="C62" s="39">
        <v>1</v>
      </c>
      <c r="D62" s="38">
        <v>160000</v>
      </c>
      <c r="E62" s="38">
        <f t="shared" si="4"/>
        <v>160000</v>
      </c>
      <c r="F62" s="38">
        <f t="shared" si="5"/>
        <v>160000</v>
      </c>
      <c r="G62" s="22">
        <v>0</v>
      </c>
    </row>
    <row r="63" spans="1:7" s="11" customFormat="1" ht="12.75" customHeight="1">
      <c r="A63" s="104" t="s">
        <v>14</v>
      </c>
      <c r="B63" s="104"/>
      <c r="C63" s="104"/>
      <c r="D63" s="104"/>
      <c r="E63" s="20">
        <f>SUM(E57:E62)</f>
        <v>3048726</v>
      </c>
      <c r="F63" s="20">
        <f>SUM(F57:F62)</f>
        <v>3048726</v>
      </c>
      <c r="G63" s="20">
        <f>SUM(G57:G62)</f>
        <v>0</v>
      </c>
    </row>
    <row r="64" spans="1:7" s="11" customFormat="1" ht="11.25" customHeight="1">
      <c r="A64" s="79" t="s">
        <v>21</v>
      </c>
      <c r="B64" s="80"/>
      <c r="C64" s="80"/>
      <c r="D64" s="80"/>
      <c r="E64" s="80"/>
      <c r="F64" s="80"/>
      <c r="G64" s="81"/>
    </row>
    <row r="65" spans="1:7" s="11" customFormat="1" ht="15">
      <c r="A65" s="29">
        <v>1</v>
      </c>
      <c r="B65" s="38" t="s">
        <v>22</v>
      </c>
      <c r="C65" s="39">
        <v>3</v>
      </c>
      <c r="D65" s="41">
        <v>1000</v>
      </c>
      <c r="E65" s="41">
        <f>D65*C65</f>
        <v>3000</v>
      </c>
      <c r="F65" s="41">
        <f>C65*D65</f>
        <v>3000</v>
      </c>
      <c r="G65" s="41">
        <v>0</v>
      </c>
    </row>
    <row r="66" spans="1:7" s="11" customFormat="1" ht="14.25" customHeight="1" thickBot="1">
      <c r="A66" s="107" t="s">
        <v>20</v>
      </c>
      <c r="B66" s="107"/>
      <c r="C66" s="107"/>
      <c r="D66" s="107"/>
      <c r="E66" s="31">
        <f>E65</f>
        <v>3000</v>
      </c>
      <c r="F66" s="31">
        <f>F65</f>
        <v>3000</v>
      </c>
      <c r="G66" s="31">
        <f>G65</f>
        <v>0</v>
      </c>
    </row>
    <row r="67" spans="1:7" s="11" customFormat="1" ht="16.5" customHeight="1">
      <c r="A67" s="106" t="s">
        <v>2</v>
      </c>
      <c r="B67" s="106"/>
      <c r="C67" s="106"/>
      <c r="D67" s="112"/>
      <c r="E67" s="49">
        <f>E17+E29+E50+E55+E63+E66</f>
        <v>5176948</v>
      </c>
      <c r="F67" s="49">
        <f>F17+F29+F50+F55+F63+F66</f>
        <v>5176948</v>
      </c>
      <c r="G67" s="50">
        <f>G17+G29+G50+G55+G63+G66</f>
        <v>0</v>
      </c>
    </row>
    <row r="76" spans="2:4" s="113" customFormat="1" ht="12">
      <c r="B76" s="108" t="s">
        <v>68</v>
      </c>
      <c r="D76" s="109" t="s">
        <v>69</v>
      </c>
    </row>
    <row r="77" spans="2:7" s="113" customFormat="1" ht="12">
      <c r="B77" s="108" t="s">
        <v>70</v>
      </c>
      <c r="D77" s="110" t="s">
        <v>71</v>
      </c>
      <c r="E77" s="114"/>
      <c r="F77" s="114"/>
      <c r="G77" s="114"/>
    </row>
    <row r="78" spans="2:7" ht="14.25">
      <c r="B78" s="12"/>
      <c r="C78" s="17"/>
      <c r="D78" s="105"/>
      <c r="E78" s="105"/>
      <c r="F78" s="105"/>
      <c r="G78" s="105"/>
    </row>
    <row r="79" spans="2:7" ht="14.25">
      <c r="B79" s="12"/>
      <c r="C79" s="17"/>
      <c r="D79" s="17"/>
      <c r="E79" s="17"/>
      <c r="F79" s="17"/>
      <c r="G79" s="12"/>
    </row>
    <row r="80" spans="2:8" ht="14.25">
      <c r="B80" s="12"/>
      <c r="C80" s="17"/>
      <c r="D80" s="105"/>
      <c r="E80" s="105"/>
      <c r="F80" s="17"/>
      <c r="G80" s="12"/>
      <c r="H80" s="12"/>
    </row>
    <row r="81" spans="2:8" ht="15" customHeight="1">
      <c r="B81" s="12"/>
      <c r="C81" s="17"/>
      <c r="D81" s="17"/>
      <c r="E81" s="17"/>
      <c r="F81" s="17"/>
      <c r="G81" s="12"/>
      <c r="H81" s="12"/>
    </row>
    <row r="82" spans="2:8" ht="14.25">
      <c r="B82" s="12"/>
      <c r="C82" s="17"/>
      <c r="D82" s="18"/>
      <c r="E82" s="18"/>
      <c r="F82" s="18"/>
      <c r="G82" s="12"/>
      <c r="H82" s="12"/>
    </row>
    <row r="83" spans="2:8" ht="14.25">
      <c r="B83" s="12"/>
      <c r="C83" s="17"/>
      <c r="D83" s="17"/>
      <c r="E83" s="17"/>
      <c r="F83" s="17"/>
      <c r="G83" s="12"/>
      <c r="H83" s="12"/>
    </row>
    <row r="84" spans="2:8" ht="14.25">
      <c r="B84" s="12"/>
      <c r="C84" s="17"/>
      <c r="D84" s="94"/>
      <c r="E84" s="94"/>
      <c r="F84" s="17"/>
      <c r="G84" s="12"/>
      <c r="H84" s="12"/>
    </row>
    <row r="85" spans="2:8" ht="14.25">
      <c r="B85" s="12"/>
      <c r="C85" s="17"/>
      <c r="D85" s="17"/>
      <c r="E85" s="17"/>
      <c r="F85" s="17"/>
      <c r="G85" s="12"/>
      <c r="H85" s="12"/>
    </row>
    <row r="86" spans="2:8" ht="14.25">
      <c r="B86" s="12"/>
      <c r="C86" s="17"/>
      <c r="D86" s="18"/>
      <c r="E86" s="18"/>
      <c r="F86" s="18"/>
      <c r="G86" s="12"/>
      <c r="H86" s="12"/>
    </row>
    <row r="87" spans="2:8" ht="14.25">
      <c r="B87" s="12"/>
      <c r="C87" s="17"/>
      <c r="D87" s="17"/>
      <c r="E87" s="17"/>
      <c r="F87" s="17"/>
      <c r="G87" s="12"/>
      <c r="H87" s="12"/>
    </row>
    <row r="88" spans="2:8" ht="14.25">
      <c r="B88" s="12"/>
      <c r="C88" s="17"/>
      <c r="D88" s="94"/>
      <c r="E88" s="94"/>
      <c r="F88" s="94"/>
      <c r="G88" s="12"/>
      <c r="H88" s="12"/>
    </row>
    <row r="89" spans="2:8" ht="14.25">
      <c r="B89" s="12"/>
      <c r="C89" s="13"/>
      <c r="D89" s="12"/>
      <c r="E89" s="12"/>
      <c r="F89" s="12"/>
      <c r="H89" s="12"/>
    </row>
    <row r="90" ht="14.25">
      <c r="H90" s="12"/>
    </row>
    <row r="91" ht="14.25">
      <c r="H91" s="12"/>
    </row>
  </sheetData>
  <sheetProtection/>
  <mergeCells count="26">
    <mergeCell ref="A63:D63"/>
    <mergeCell ref="D84:E84"/>
    <mergeCell ref="D78:G78"/>
    <mergeCell ref="A67:D67"/>
    <mergeCell ref="A66:D66"/>
    <mergeCell ref="A64:G64"/>
    <mergeCell ref="D80:E80"/>
    <mergeCell ref="D88:F88"/>
    <mergeCell ref="A3:F3"/>
    <mergeCell ref="A5:F5"/>
    <mergeCell ref="A6:F6"/>
    <mergeCell ref="A12:F12"/>
    <mergeCell ref="F10:G10"/>
    <mergeCell ref="C10:C11"/>
    <mergeCell ref="A17:D17"/>
    <mergeCell ref="A56:G56"/>
    <mergeCell ref="A51:G51"/>
    <mergeCell ref="A55:D55"/>
    <mergeCell ref="A18:G18"/>
    <mergeCell ref="A29:D29"/>
    <mergeCell ref="E10:E11"/>
    <mergeCell ref="D10:D11"/>
    <mergeCell ref="A10:A11"/>
    <mergeCell ref="A30:B30"/>
    <mergeCell ref="B10:B11"/>
    <mergeCell ref="A50:D50"/>
  </mergeCells>
  <printOptions/>
  <pageMargins left="0.79" right="0.26" top="0.54" bottom="0.28" header="0.28" footer="0.28"/>
  <pageSetup fitToHeight="2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Mirela Tatar-Sinca</cp:lastModifiedBy>
  <cp:lastPrinted>2020-06-30T09:13:27Z</cp:lastPrinted>
  <dcterms:created xsi:type="dcterms:W3CDTF">2001-05-29T04:53:38Z</dcterms:created>
  <dcterms:modified xsi:type="dcterms:W3CDTF">2020-06-30T09:13:36Z</dcterms:modified>
  <cp:category/>
  <cp:version/>
  <cp:contentType/>
  <cp:contentStatus/>
</cp:coreProperties>
</file>