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5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<sst xmlns="http://schemas.openxmlformats.org/spreadsheetml/2006/main" count="272" uniqueCount="100">
  <si>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</si>
  <si>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</si>
  <si>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</si>
  <si>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</si>
  <si>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</si>
  <si>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</si>
  <si>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</si>
  <si>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</si>
  <si>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</si>
  <si>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</si>
  <si>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</si>
  <si>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</si>
  <si>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</si>
  <si>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</si>
  <si>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</si>
  <si>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</si>
  <si>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</si>
  <si>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</si>
  <si>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</si>
  <si>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</si>
  <si>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</si>
  <si>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</si>
  <si>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</si>
  <si>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</si>
  <si>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</si>
  <si>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</si>
  <si>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</si>
  <si>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</si>
  <si>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</si>
  <si>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</si>
  <si>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</si>
  <si>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</si>
  <si>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</si>
  <si>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</si>
  <si>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</si>
  <si>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</si>
  <si>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</si>
  <si>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</si>
  <si>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</si>
  <si>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</si>
  <si>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</si>
  <si>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</si>
  <si>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</si>
  <si>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</si>
  <si>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</si>
  <si>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</si>
  <si>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</si>
  <si>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</si>
  <si>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</si>
  <si>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</si>
  <si>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</si>
  <si>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</si>
  <si>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</si>
  <si>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</si>
  <si>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</si>
  <si>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</si>
  <si>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</si>
  <si>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</si>
  <si>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</si>
  <si>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</si>
  <si>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</si>
  <si>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</si>
  <si>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</si>
  <si>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</si>
  <si>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</si>
  <si>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</si>
  <si>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</si>
  <si>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</si>
  <si>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</si>
  <si>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</si>
  <si>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</si>
  <si>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</si>
  <si>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</si>
  <si>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</si>
  <si>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</si>
  <si>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</si>
  <si>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Teologic Romano - Catolic "Ham Janos"</t>
  </si>
  <si>
    <t>Liceul Tehnologic "C-tin Brâncuşi"</t>
  </si>
  <si>
    <t>Liceul Tehnologic "Ion I C Brătianu"</t>
  </si>
  <si>
    <t>Cheltuieli cu bunuri şi servicii stabilite pe baza costului/elev/preşcolar/an - finanţare din sume defalcate din taxa pe valoare adăugată pentru învățământul general obligatoriu particular și confesional acreditat</t>
  </si>
  <si>
    <t>Total 2020</t>
  </si>
  <si>
    <t>Buget 2020</t>
  </si>
  <si>
    <t>Cost/elev/preşcolar/an 2020</t>
  </si>
  <si>
    <t>Cost/elev/preşcolar/an 2020 pentru învățământul particular</t>
  </si>
  <si>
    <t>Unitate de invăţământ preuniversitar de stat/particular acreditat</t>
  </si>
  <si>
    <t>ANUL 2020</t>
  </si>
  <si>
    <t>Grădiniţa cu Program Prelungit Nr.7</t>
  </si>
  <si>
    <t>Grădiniţa cu Program Prelungit Nr.6</t>
  </si>
  <si>
    <t>Anexa 10.1 la HCL nr. 101/25.06.2020</t>
  </si>
  <si>
    <t>PREȘEDINTE DE ȘEDINȚĂ,</t>
  </si>
  <si>
    <t>CRĂCIUN CIPRIAN DUMITRU</t>
  </si>
  <si>
    <t>SECRETAR GENERAL,</t>
  </si>
  <si>
    <t>MIHAELA MARIA RACOLȚA</t>
  </si>
  <si>
    <t>Anexa 10.2 la HCL nr. 101/25.06.2020</t>
  </si>
  <si>
    <t>Anexa 10.3 la HCL nr. 101/25.06.2020</t>
  </si>
  <si>
    <t>Anexa 10.4 la HCL nr. 101/25.06.2020</t>
  </si>
  <si>
    <t>Anexa 10.5 la HCL nr. 101/25.06.2020</t>
  </si>
  <si>
    <t>Anexa 10.6 la HCL nr. 101/25.06.2020</t>
  </si>
  <si>
    <t xml:space="preserve">                      SECRETAR GENERAL,</t>
  </si>
  <si>
    <t xml:space="preserve">                  MIHAELA MARIA RACOLȚA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</si>
</sst>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</numFmts>
  <fonts count="42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20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 horizontal="left"/>
    </xf>
    <xf numFmtId="49" fontId="21" fillId="33" borderId="0" xfId="0" applyNumberFormat="1" applyFont="1" applyFill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0" fontId="23" fillId="33" borderId="0" xfId="0" applyFont="1" applyFill="1" applyAlignment="1">
      <alignment horizontal="left"/>
    </xf>
    <xf numFmtId="49" fontId="23" fillId="33" borderId="0" xfId="0" applyNumberFormat="1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33" borderId="0" xfId="0" applyFont="1" applyFill="1" applyAlignment="1">
      <alignment horizontal="center"/>
    </xf>
    <xf numFmtId="49" fontId="24" fillId="33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49" fontId="21" fillId="33" borderId="0" xfId="0" applyNumberFormat="1" applyFont="1" applyFill="1" applyAlignment="1">
      <alignment horizontal="center"/>
    </xf>
    <xf numFmtId="4" fontId="19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/>
    </xf>
    <xf numFmtId="4" fontId="23" fillId="0" borderId="0" xfId="0" applyNumberFormat="1" applyFont="1" applyAlignment="1">
      <alignment/>
    </xf>
    <xf numFmtId="0" fontId="23" fillId="0" borderId="10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 quotePrefix="1">
      <alignment/>
    </xf>
    <xf numFmtId="0" fontId="22" fillId="0" borderId="10" xfId="0" applyFont="1" applyBorder="1" applyAlignment="1">
      <alignment wrapText="1"/>
    </xf>
    <xf numFmtId="4" fontId="2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0.8515625" style="24" bestFit="1" customWidth="1"/>
    <col min="2" max="2" width="18.140625" style="43" bestFit="1" customWidth="1"/>
    <col min="3" max="3" width="25.8515625" style="43" bestFit="1" customWidth="1"/>
    <col min="4" max="4" width="15.421875" style="43" bestFit="1" customWidth="1"/>
    <col min="5" max="16384" width="9.140625" style="24" customWidth="1"/>
  </cols>
  <sheetData>
    <row r="1" ht="15">
      <c r="C1" s="56" t="s">
        <v>88</v>
      </c>
    </row>
    <row r="4" spans="1:4" ht="15">
      <c r="A4" s="26" t="s">
        <v>10</v>
      </c>
      <c r="B4" s="26"/>
      <c r="C4" s="26"/>
      <c r="D4" s="26"/>
    </row>
    <row r="5" spans="1:4" ht="15">
      <c r="A5" s="26" t="s">
        <v>85</v>
      </c>
      <c r="B5" s="26"/>
      <c r="C5" s="26"/>
      <c r="D5" s="26"/>
    </row>
    <row r="6" spans="1:4" ht="15">
      <c r="A6" s="41"/>
      <c r="B6" s="41"/>
      <c r="C6" s="41"/>
      <c r="D6" s="41"/>
    </row>
    <row r="8" spans="1:4" ht="15">
      <c r="A8" s="57" t="s">
        <v>0</v>
      </c>
      <c r="B8" s="58" t="s">
        <v>1</v>
      </c>
      <c r="C8" s="58" t="s">
        <v>2</v>
      </c>
      <c r="D8" s="58" t="s">
        <v>3</v>
      </c>
    </row>
    <row r="9" spans="1:4" s="25" customFormat="1" ht="14.25">
      <c r="A9" s="35" t="s">
        <v>4</v>
      </c>
      <c r="B9" s="59">
        <f>B10</f>
        <v>158000</v>
      </c>
      <c r="C9" s="59">
        <f>C10</f>
        <v>0</v>
      </c>
      <c r="D9" s="36">
        <f>B10</f>
        <v>158000</v>
      </c>
    </row>
    <row r="10" spans="1:4" ht="60">
      <c r="A10" s="32" t="s">
        <v>66</v>
      </c>
      <c r="B10" s="31">
        <f>'Anexa II'!C10</f>
        <v>158000</v>
      </c>
      <c r="C10" s="31">
        <f>'Anexa II'!E10</f>
        <v>0</v>
      </c>
      <c r="D10" s="31">
        <f aca="true" t="shared" si="0" ref="D10:D15">B10+C10</f>
        <v>158000</v>
      </c>
    </row>
    <row r="11" spans="1:4" s="25" customFormat="1" ht="14.25">
      <c r="A11" s="35" t="s">
        <v>5</v>
      </c>
      <c r="B11" s="36">
        <f>B12+B13</f>
        <v>9390000</v>
      </c>
      <c r="C11" s="36">
        <f>C12+C13+C14</f>
        <v>8107400</v>
      </c>
      <c r="D11" s="36">
        <f>D12+D13+D14</f>
        <v>17497400</v>
      </c>
    </row>
    <row r="12" spans="1:4" ht="30">
      <c r="A12" s="32" t="s">
        <v>6</v>
      </c>
      <c r="B12" s="31">
        <f>'Anexa III'!D51</f>
        <v>9359000</v>
      </c>
      <c r="C12" s="31"/>
      <c r="D12" s="31">
        <f t="shared" si="0"/>
        <v>9359000</v>
      </c>
    </row>
    <row r="13" spans="1:4" ht="60">
      <c r="A13" s="32" t="s">
        <v>79</v>
      </c>
      <c r="B13" s="31">
        <f>'Anexa III'!E51</f>
        <v>31000</v>
      </c>
      <c r="C13" s="31"/>
      <c r="D13" s="31">
        <f>C13+B13</f>
        <v>31000</v>
      </c>
    </row>
    <row r="14" spans="1:4" ht="15">
      <c r="A14" s="30" t="s">
        <v>7</v>
      </c>
      <c r="B14" s="31"/>
      <c r="C14" s="31">
        <f>'Anexa IV'!C45</f>
        <v>8107400</v>
      </c>
      <c r="D14" s="31">
        <f t="shared" si="0"/>
        <v>8107400</v>
      </c>
    </row>
    <row r="15" spans="1:4" s="25" customFormat="1" ht="14.25">
      <c r="A15" s="35" t="s">
        <v>8</v>
      </c>
      <c r="B15" s="36"/>
      <c r="C15" s="36">
        <v>1500000</v>
      </c>
      <c r="D15" s="36">
        <f t="shared" si="0"/>
        <v>1500000</v>
      </c>
    </row>
    <row r="16" spans="1:4" s="25" customFormat="1" ht="14.25">
      <c r="A16" s="35" t="s">
        <v>56</v>
      </c>
      <c r="B16" s="36">
        <f>B18+B17</f>
        <v>0</v>
      </c>
      <c r="C16" s="36">
        <f>C18+C17</f>
        <v>402500</v>
      </c>
      <c r="D16" s="36">
        <f>D17+D18</f>
        <v>402500</v>
      </c>
    </row>
    <row r="17" spans="1:4" s="25" customFormat="1" ht="45">
      <c r="A17" s="60" t="s">
        <v>59</v>
      </c>
      <c r="B17" s="36"/>
      <c r="C17" s="31">
        <v>17500</v>
      </c>
      <c r="D17" s="36">
        <f>C17+B17</f>
        <v>17500</v>
      </c>
    </row>
    <row r="18" spans="1:4" s="25" customFormat="1" ht="45">
      <c r="A18" s="60" t="s">
        <v>58</v>
      </c>
      <c r="B18" s="36"/>
      <c r="C18" s="31">
        <f>'Anexa V'!C44</f>
        <v>385000</v>
      </c>
      <c r="D18" s="36">
        <f>C18+B18</f>
        <v>385000</v>
      </c>
    </row>
    <row r="19" spans="1:4" s="25" customFormat="1" ht="14.25">
      <c r="A19" s="35" t="s">
        <v>9</v>
      </c>
      <c r="B19" s="36">
        <f>B16+B15+B11+B9</f>
        <v>9548000</v>
      </c>
      <c r="C19" s="36">
        <f>C16+C15+C11+C9</f>
        <v>10009900</v>
      </c>
      <c r="D19" s="36">
        <f>D16+D15+D11+D9</f>
        <v>19557900</v>
      </c>
    </row>
    <row r="20" spans="1:4" s="25" customFormat="1" ht="14.25">
      <c r="A20" s="37"/>
      <c r="B20" s="38"/>
      <c r="C20" s="38"/>
      <c r="D20" s="38"/>
    </row>
    <row r="21" spans="1:6" ht="15">
      <c r="A21" s="41" t="s">
        <v>11</v>
      </c>
      <c r="B21" s="40" t="s">
        <v>12</v>
      </c>
      <c r="C21" s="61" t="s">
        <v>14</v>
      </c>
      <c r="D21" s="61"/>
      <c r="E21" s="61"/>
      <c r="F21" s="61"/>
    </row>
    <row r="22" spans="1:6" ht="15">
      <c r="A22" s="41" t="s">
        <v>57</v>
      </c>
      <c r="B22" s="40" t="s">
        <v>13</v>
      </c>
      <c r="C22" s="61" t="s">
        <v>15</v>
      </c>
      <c r="D22" s="61"/>
      <c r="E22" s="61"/>
      <c r="F22" s="61"/>
    </row>
    <row r="24" spans="1:3" ht="15">
      <c r="A24" s="42" t="s">
        <v>89</v>
      </c>
      <c r="C24" s="44" t="s">
        <v>91</v>
      </c>
    </row>
    <row r="25" spans="1:3" ht="15">
      <c r="A25" s="42" t="s">
        <v>90</v>
      </c>
      <c r="C25" s="45" t="s">
        <v>92</v>
      </c>
    </row>
  </sheetData>
  <sheetProtection/>
  <mergeCells count="4">
    <mergeCell ref="A4:D4"/>
    <mergeCell ref="A5:D5"/>
    <mergeCell ref="C21:F21"/>
    <mergeCell ref="C22:F22"/>
  </mergeCells>
  <printOptions/>
  <pageMargins left="0.75" right="0.75" top="0.2" bottom="0.29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5" sqref="C15"/>
    </sheetView>
  </sheetViews>
  <sheetFormatPr defaultColWidth="9.140625" defaultRowHeight="12.75"/>
  <cols>
    <col min="1" max="1" width="5.140625" style="5" customWidth="1"/>
    <col min="2" max="3" width="40.00390625" style="5" customWidth="1"/>
    <col min="4" max="4" width="16.421875" style="1" bestFit="1" customWidth="1"/>
    <col min="5" max="5" width="11.28125" style="5" bestFit="1" customWidth="1"/>
    <col min="6" max="16384" width="9.140625" style="5" customWidth="1"/>
  </cols>
  <sheetData>
    <row r="1" ht="15.75">
      <c r="E1" s="3" t="s">
        <v>93</v>
      </c>
    </row>
    <row r="6" spans="1:4" ht="15.75">
      <c r="A6" s="6" t="s">
        <v>65</v>
      </c>
      <c r="B6" s="6"/>
      <c r="C6" s="6"/>
      <c r="D6" s="6"/>
    </row>
    <row r="9" spans="1:5" ht="126">
      <c r="A9" s="7" t="s">
        <v>16</v>
      </c>
      <c r="B9" s="7" t="s">
        <v>17</v>
      </c>
      <c r="C9" s="7" t="s">
        <v>80</v>
      </c>
      <c r="D9" s="8" t="s">
        <v>67</v>
      </c>
      <c r="E9" s="8" t="s">
        <v>68</v>
      </c>
    </row>
    <row r="10" spans="1:4" ht="15.75">
      <c r="A10" s="9">
        <v>1</v>
      </c>
      <c r="B10" s="10" t="s">
        <v>64</v>
      </c>
      <c r="C10" s="11">
        <f>D10+E10</f>
        <v>158000</v>
      </c>
      <c r="D10" s="11">
        <v>158000</v>
      </c>
    </row>
    <row r="11" spans="1:5" s="2" customFormat="1" ht="15.75">
      <c r="A11" s="15"/>
      <c r="B11" s="15" t="s">
        <v>19</v>
      </c>
      <c r="C11" s="16">
        <f>SUM(C10:C10)</f>
        <v>158000</v>
      </c>
      <c r="D11" s="16">
        <f>SUM(D10:D10)</f>
        <v>158000</v>
      </c>
      <c r="E11" s="16">
        <f>SUM(E10:E10)</f>
        <v>0</v>
      </c>
    </row>
    <row r="12" spans="1:4" s="2" customFormat="1" ht="15.75">
      <c r="A12" s="17"/>
      <c r="B12" s="17"/>
      <c r="C12" s="17"/>
      <c r="D12" s="18"/>
    </row>
    <row r="13" spans="1:4" s="2" customFormat="1" ht="15.75">
      <c r="A13" s="17"/>
      <c r="B13" s="17"/>
      <c r="C13" s="17"/>
      <c r="D13" s="18"/>
    </row>
    <row r="15" spans="2:5" ht="15.75">
      <c r="B15" s="20" t="s">
        <v>11</v>
      </c>
      <c r="C15" s="19" t="s">
        <v>12</v>
      </c>
      <c r="D15" s="55" t="s">
        <v>14</v>
      </c>
      <c r="E15" s="55"/>
    </row>
    <row r="16" spans="2:5" ht="15.75">
      <c r="B16" s="20" t="s">
        <v>57</v>
      </c>
      <c r="C16" s="19" t="s">
        <v>13</v>
      </c>
      <c r="D16" s="55" t="s">
        <v>15</v>
      </c>
      <c r="E16" s="55"/>
    </row>
    <row r="20" spans="2:4" ht="15.75">
      <c r="B20" s="21" t="s">
        <v>89</v>
      </c>
      <c r="D20" s="22" t="s">
        <v>91</v>
      </c>
    </row>
    <row r="21" spans="2:4" ht="15.75">
      <c r="B21" s="21" t="s">
        <v>90</v>
      </c>
      <c r="D21" s="23" t="s">
        <v>92</v>
      </c>
    </row>
  </sheetData>
  <sheetProtection/>
  <mergeCells count="3">
    <mergeCell ref="A6:D6"/>
    <mergeCell ref="D15:E15"/>
    <mergeCell ref="D16:E16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8" sqref="E58"/>
    </sheetView>
  </sheetViews>
  <sheetFormatPr defaultColWidth="9.140625" defaultRowHeight="12.75"/>
  <cols>
    <col min="1" max="1" width="5.140625" style="5" customWidth="1"/>
    <col min="2" max="2" width="40.00390625" style="5" customWidth="1"/>
    <col min="3" max="3" width="18.421875" style="1" customWidth="1"/>
    <col min="4" max="4" width="23.421875" style="1" customWidth="1"/>
    <col min="5" max="5" width="14.7109375" style="5" customWidth="1"/>
    <col min="6" max="16384" width="9.140625" style="5" customWidth="1"/>
  </cols>
  <sheetData>
    <row r="1" spans="4:5" ht="15.75">
      <c r="D1" s="4" t="s">
        <v>94</v>
      </c>
      <c r="E1" s="4"/>
    </row>
    <row r="5" spans="1:4" ht="15.75">
      <c r="A5" s="6" t="s">
        <v>51</v>
      </c>
      <c r="B5" s="6"/>
      <c r="C5" s="6"/>
      <c r="D5" s="6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8" spans="1:4" ht="15.75">
      <c r="A8" s="20"/>
      <c r="B8" s="20"/>
      <c r="C8" s="20"/>
      <c r="D8" s="20"/>
    </row>
    <row r="9" spans="1:5" ht="78.75">
      <c r="A9" s="7" t="s">
        <v>16</v>
      </c>
      <c r="B9" s="7" t="s">
        <v>84</v>
      </c>
      <c r="C9" s="54" t="s">
        <v>81</v>
      </c>
      <c r="D9" s="8" t="s">
        <v>82</v>
      </c>
      <c r="E9" s="8" t="s">
        <v>83</v>
      </c>
    </row>
    <row r="10" spans="1:5" ht="15.75">
      <c r="A10" s="9">
        <v>1</v>
      </c>
      <c r="B10" s="10" t="s">
        <v>20</v>
      </c>
      <c r="C10" s="11">
        <f>D10</f>
        <v>86082</v>
      </c>
      <c r="D10" s="11">
        <v>86082</v>
      </c>
      <c r="E10" s="10"/>
    </row>
    <row r="11" spans="1:5" ht="31.5">
      <c r="A11" s="9">
        <v>2</v>
      </c>
      <c r="B11" s="12" t="s">
        <v>50</v>
      </c>
      <c r="C11" s="11">
        <f aca="true" t="shared" si="0" ref="C11:C49">D11</f>
        <v>131190</v>
      </c>
      <c r="D11" s="11">
        <v>131190</v>
      </c>
      <c r="E11" s="10"/>
    </row>
    <row r="12" spans="1:5" ht="15.75">
      <c r="A12" s="9">
        <v>4</v>
      </c>
      <c r="B12" s="10" t="s">
        <v>21</v>
      </c>
      <c r="C12" s="11">
        <f t="shared" si="0"/>
        <v>85666</v>
      </c>
      <c r="D12" s="11">
        <v>85666</v>
      </c>
      <c r="E12" s="10"/>
    </row>
    <row r="13" spans="1:5" ht="15.75">
      <c r="A13" s="9">
        <v>5</v>
      </c>
      <c r="B13" s="10" t="s">
        <v>22</v>
      </c>
      <c r="C13" s="11">
        <f t="shared" si="0"/>
        <v>103132</v>
      </c>
      <c r="D13" s="11">
        <v>103132</v>
      </c>
      <c r="E13" s="10"/>
    </row>
    <row r="14" spans="1:5" ht="15.75">
      <c r="A14" s="9">
        <v>6</v>
      </c>
      <c r="B14" s="10" t="s">
        <v>23</v>
      </c>
      <c r="C14" s="11">
        <f t="shared" si="0"/>
        <v>100221</v>
      </c>
      <c r="D14" s="11">
        <v>100221</v>
      </c>
      <c r="E14" s="10"/>
    </row>
    <row r="15" spans="1:5" ht="15.75">
      <c r="A15" s="9">
        <v>7</v>
      </c>
      <c r="B15" s="10" t="s">
        <v>24</v>
      </c>
      <c r="C15" s="11">
        <f t="shared" si="0"/>
        <v>103963</v>
      </c>
      <c r="D15" s="11">
        <v>103963</v>
      </c>
      <c r="E15" s="10"/>
    </row>
    <row r="16" spans="1:5" ht="15.75">
      <c r="A16" s="9">
        <v>8</v>
      </c>
      <c r="B16" s="10" t="s">
        <v>28</v>
      </c>
      <c r="C16" s="11">
        <f t="shared" si="0"/>
        <v>86497</v>
      </c>
      <c r="D16" s="11">
        <v>86497</v>
      </c>
      <c r="E16" s="10"/>
    </row>
    <row r="17" spans="1:5" ht="15.75">
      <c r="A17" s="9">
        <v>9</v>
      </c>
      <c r="B17" s="10" t="s">
        <v>25</v>
      </c>
      <c r="C17" s="11">
        <f t="shared" si="0"/>
        <v>151662</v>
      </c>
      <c r="D17" s="11">
        <v>151662</v>
      </c>
      <c r="E17" s="10"/>
    </row>
    <row r="18" spans="1:5" ht="15.75">
      <c r="A18" s="9">
        <v>10</v>
      </c>
      <c r="B18" s="10" t="s">
        <v>26</v>
      </c>
      <c r="C18" s="11">
        <f t="shared" si="0"/>
        <v>84834</v>
      </c>
      <c r="D18" s="11">
        <v>84834</v>
      </c>
      <c r="E18" s="10"/>
    </row>
    <row r="19" spans="1:5" ht="15.75">
      <c r="A19" s="9">
        <v>11</v>
      </c>
      <c r="B19" s="10" t="s">
        <v>29</v>
      </c>
      <c r="C19" s="11">
        <f t="shared" si="0"/>
        <v>139546</v>
      </c>
      <c r="D19" s="11">
        <v>139546</v>
      </c>
      <c r="E19" s="10"/>
    </row>
    <row r="20" spans="1:5" ht="15.75">
      <c r="A20" s="9">
        <v>12</v>
      </c>
      <c r="B20" s="10" t="s">
        <v>27</v>
      </c>
      <c r="C20" s="11">
        <f t="shared" si="0"/>
        <v>93567</v>
      </c>
      <c r="D20" s="11">
        <v>93567</v>
      </c>
      <c r="E20" s="10"/>
    </row>
    <row r="21" spans="1:5" ht="15.75">
      <c r="A21" s="9">
        <v>13</v>
      </c>
      <c r="B21" s="10" t="s">
        <v>30</v>
      </c>
      <c r="C21" s="11">
        <f t="shared" si="0"/>
        <v>79844</v>
      </c>
      <c r="D21" s="11">
        <v>79844</v>
      </c>
      <c r="E21" s="10"/>
    </row>
    <row r="22" spans="1:5" ht="15.75">
      <c r="A22" s="9">
        <v>14</v>
      </c>
      <c r="B22" s="10" t="s">
        <v>31</v>
      </c>
      <c r="C22" s="11">
        <f t="shared" si="0"/>
        <v>345602</v>
      </c>
      <c r="D22" s="11">
        <v>345602</v>
      </c>
      <c r="E22" s="10"/>
    </row>
    <row r="23" spans="1:5" ht="30.75" customHeight="1">
      <c r="A23" s="9">
        <v>15</v>
      </c>
      <c r="B23" s="12" t="s">
        <v>32</v>
      </c>
      <c r="C23" s="11">
        <f t="shared" si="0"/>
        <v>272446</v>
      </c>
      <c r="D23" s="11">
        <v>272446</v>
      </c>
      <c r="E23" s="10"/>
    </row>
    <row r="24" spans="1:5" ht="15.75">
      <c r="A24" s="9">
        <v>16</v>
      </c>
      <c r="B24" s="10" t="s">
        <v>33</v>
      </c>
      <c r="C24" s="11">
        <f t="shared" si="0"/>
        <v>289298</v>
      </c>
      <c r="D24" s="11">
        <v>289298</v>
      </c>
      <c r="E24" s="10"/>
    </row>
    <row r="25" spans="1:5" ht="15.75">
      <c r="A25" s="9">
        <v>17</v>
      </c>
      <c r="B25" s="10" t="s">
        <v>34</v>
      </c>
      <c r="C25" s="11">
        <f t="shared" si="0"/>
        <v>296120</v>
      </c>
      <c r="D25" s="11">
        <v>296120</v>
      </c>
      <c r="E25" s="10"/>
    </row>
    <row r="26" spans="1:5" ht="15.75">
      <c r="A26" s="9">
        <v>18</v>
      </c>
      <c r="B26" s="10" t="s">
        <v>35</v>
      </c>
      <c r="C26" s="11">
        <f t="shared" si="0"/>
        <v>277662</v>
      </c>
      <c r="D26" s="11">
        <v>277662</v>
      </c>
      <c r="E26" s="10"/>
    </row>
    <row r="27" spans="1:5" ht="15.75">
      <c r="A27" s="9">
        <v>19</v>
      </c>
      <c r="B27" s="10" t="s">
        <v>71</v>
      </c>
      <c r="C27" s="11">
        <f t="shared" si="0"/>
        <v>263217</v>
      </c>
      <c r="D27" s="11">
        <v>263217</v>
      </c>
      <c r="E27" s="10"/>
    </row>
    <row r="28" spans="1:5" ht="15.75">
      <c r="A28" s="9">
        <v>20</v>
      </c>
      <c r="B28" s="10" t="s">
        <v>36</v>
      </c>
      <c r="C28" s="11">
        <f t="shared" si="0"/>
        <v>201425</v>
      </c>
      <c r="D28" s="11">
        <v>201425</v>
      </c>
      <c r="E28" s="10"/>
    </row>
    <row r="29" spans="1:5" ht="15.75">
      <c r="A29" s="9">
        <v>21</v>
      </c>
      <c r="B29" s="10" t="s">
        <v>37</v>
      </c>
      <c r="C29" s="11">
        <f t="shared" si="0"/>
        <v>273650</v>
      </c>
      <c r="D29" s="11">
        <v>273650</v>
      </c>
      <c r="E29" s="10"/>
    </row>
    <row r="30" spans="1:5" ht="15.75">
      <c r="A30" s="9">
        <v>22</v>
      </c>
      <c r="B30" s="10" t="s">
        <v>38</v>
      </c>
      <c r="C30" s="11">
        <f t="shared" si="0"/>
        <v>308960</v>
      </c>
      <c r="D30" s="11">
        <v>308960</v>
      </c>
      <c r="E30" s="10"/>
    </row>
    <row r="31" spans="1:5" ht="15.75">
      <c r="A31" s="9">
        <v>23</v>
      </c>
      <c r="B31" s="10" t="s">
        <v>39</v>
      </c>
      <c r="C31" s="11">
        <f t="shared" si="0"/>
        <v>184172</v>
      </c>
      <c r="D31" s="11">
        <v>184172</v>
      </c>
      <c r="E31" s="10"/>
    </row>
    <row r="32" spans="1:5" ht="15.75">
      <c r="A32" s="9">
        <v>24</v>
      </c>
      <c r="B32" s="10" t="s">
        <v>40</v>
      </c>
      <c r="C32" s="11">
        <f t="shared" si="0"/>
        <v>353388</v>
      </c>
      <c r="D32" s="11">
        <v>353388</v>
      </c>
      <c r="E32" s="10"/>
    </row>
    <row r="33" spans="1:5" ht="15.75">
      <c r="A33" s="9">
        <v>25</v>
      </c>
      <c r="B33" s="10" t="s">
        <v>41</v>
      </c>
      <c r="C33" s="11">
        <f t="shared" si="0"/>
        <v>380615</v>
      </c>
      <c r="D33" s="11">
        <v>380615</v>
      </c>
      <c r="E33" s="10"/>
    </row>
    <row r="34" spans="1:5" ht="15.75">
      <c r="A34" s="9">
        <v>26</v>
      </c>
      <c r="B34" s="10" t="s">
        <v>42</v>
      </c>
      <c r="C34" s="11">
        <f t="shared" si="0"/>
        <v>353388</v>
      </c>
      <c r="D34" s="11">
        <v>353388</v>
      </c>
      <c r="E34" s="10"/>
    </row>
    <row r="35" spans="1:5" ht="15.75">
      <c r="A35" s="9">
        <v>27</v>
      </c>
      <c r="B35" s="10" t="s">
        <v>43</v>
      </c>
      <c r="C35" s="11">
        <f t="shared" si="0"/>
        <v>521737</v>
      </c>
      <c r="D35" s="11">
        <v>521737</v>
      </c>
      <c r="E35" s="10"/>
    </row>
    <row r="36" spans="1:5" ht="15.75">
      <c r="A36" s="9">
        <v>28</v>
      </c>
      <c r="B36" s="10" t="s">
        <v>44</v>
      </c>
      <c r="C36" s="11">
        <f t="shared" si="0"/>
        <v>286076</v>
      </c>
      <c r="D36" s="11">
        <v>286076</v>
      </c>
      <c r="E36" s="10"/>
    </row>
    <row r="37" spans="1:5" ht="15.75">
      <c r="A37" s="9">
        <v>29</v>
      </c>
      <c r="B37" s="13" t="s">
        <v>72</v>
      </c>
      <c r="C37" s="11">
        <f t="shared" si="0"/>
        <v>291079</v>
      </c>
      <c r="D37" s="11">
        <v>291079</v>
      </c>
      <c r="E37" s="10"/>
    </row>
    <row r="38" spans="1:5" ht="15.75">
      <c r="A38" s="9">
        <v>30</v>
      </c>
      <c r="B38" s="10" t="s">
        <v>45</v>
      </c>
      <c r="C38" s="11">
        <f t="shared" si="0"/>
        <v>458761</v>
      </c>
      <c r="D38" s="11">
        <v>458761</v>
      </c>
      <c r="E38" s="10"/>
    </row>
    <row r="39" spans="1:5" ht="15.75">
      <c r="A39" s="9">
        <v>31</v>
      </c>
      <c r="B39" s="10" t="s">
        <v>46</v>
      </c>
      <c r="C39" s="11">
        <f t="shared" si="0"/>
        <v>166460</v>
      </c>
      <c r="D39" s="11">
        <v>166460</v>
      </c>
      <c r="E39" s="10"/>
    </row>
    <row r="40" spans="1:5" ht="15.75">
      <c r="A40" s="9">
        <v>32</v>
      </c>
      <c r="B40" s="10" t="s">
        <v>18</v>
      </c>
      <c r="C40" s="11">
        <f t="shared" si="0"/>
        <v>310181</v>
      </c>
      <c r="D40" s="11">
        <v>310181</v>
      </c>
      <c r="E40" s="10"/>
    </row>
    <row r="41" spans="1:5" ht="15.75">
      <c r="A41" s="9">
        <v>33</v>
      </c>
      <c r="B41" s="10" t="s">
        <v>73</v>
      </c>
      <c r="C41" s="11">
        <f t="shared" si="0"/>
        <v>294262</v>
      </c>
      <c r="D41" s="11">
        <v>294262</v>
      </c>
      <c r="E41" s="10"/>
    </row>
    <row r="42" spans="1:5" ht="15.75">
      <c r="A42" s="9">
        <v>34</v>
      </c>
      <c r="B42" s="10" t="s">
        <v>47</v>
      </c>
      <c r="C42" s="11">
        <f t="shared" si="0"/>
        <v>371881</v>
      </c>
      <c r="D42" s="11">
        <v>371881</v>
      </c>
      <c r="E42" s="10"/>
    </row>
    <row r="43" spans="1:5" ht="15.75">
      <c r="A43" s="9">
        <v>35</v>
      </c>
      <c r="B43" s="10" t="s">
        <v>77</v>
      </c>
      <c r="C43" s="11">
        <f t="shared" si="0"/>
        <v>255603</v>
      </c>
      <c r="D43" s="11">
        <v>255603</v>
      </c>
      <c r="E43" s="10"/>
    </row>
    <row r="44" spans="1:5" ht="31.5">
      <c r="A44" s="14">
        <v>36</v>
      </c>
      <c r="B44" s="12" t="s">
        <v>48</v>
      </c>
      <c r="C44" s="11">
        <f t="shared" si="0"/>
        <v>235592</v>
      </c>
      <c r="D44" s="11">
        <v>235592</v>
      </c>
      <c r="E44" s="10"/>
    </row>
    <row r="45" spans="1:5" ht="15.75">
      <c r="A45" s="9">
        <v>37</v>
      </c>
      <c r="B45" s="10" t="s">
        <v>74</v>
      </c>
      <c r="C45" s="11">
        <f t="shared" si="0"/>
        <v>220128</v>
      </c>
      <c r="D45" s="11">
        <v>220128</v>
      </c>
      <c r="E45" s="10"/>
    </row>
    <row r="46" spans="1:5" ht="15.75">
      <c r="A46" s="9">
        <v>38</v>
      </c>
      <c r="B46" s="10" t="s">
        <v>75</v>
      </c>
      <c r="C46" s="11">
        <f t="shared" si="0"/>
        <v>327464</v>
      </c>
      <c r="D46" s="11">
        <v>327464</v>
      </c>
      <c r="E46" s="10"/>
    </row>
    <row r="47" spans="1:5" ht="31.5">
      <c r="A47" s="14">
        <v>39</v>
      </c>
      <c r="B47" s="12" t="s">
        <v>76</v>
      </c>
      <c r="C47" s="11">
        <f t="shared" si="0"/>
        <v>436237</v>
      </c>
      <c r="D47" s="11">
        <v>436237</v>
      </c>
      <c r="E47" s="10"/>
    </row>
    <row r="48" spans="1:5" ht="15.75">
      <c r="A48" s="9">
        <v>40</v>
      </c>
      <c r="B48" s="10" t="s">
        <v>49</v>
      </c>
      <c r="C48" s="11">
        <f t="shared" si="0"/>
        <v>137392</v>
      </c>
      <c r="D48" s="11">
        <v>137392</v>
      </c>
      <c r="E48" s="10"/>
    </row>
    <row r="49" spans="1:5" ht="15.75">
      <c r="A49" s="9">
        <v>41</v>
      </c>
      <c r="B49" s="10" t="s">
        <v>52</v>
      </c>
      <c r="C49" s="11">
        <f t="shared" si="0"/>
        <v>0</v>
      </c>
      <c r="D49" s="11"/>
      <c r="E49" s="10"/>
    </row>
    <row r="50" spans="1:5" ht="15.75">
      <c r="A50" s="9">
        <v>42</v>
      </c>
      <c r="B50" s="10" t="s">
        <v>64</v>
      </c>
      <c r="C50" s="11">
        <f>E50</f>
        <v>31000</v>
      </c>
      <c r="D50" s="11"/>
      <c r="E50" s="11">
        <v>31000</v>
      </c>
    </row>
    <row r="51" spans="1:5" s="2" customFormat="1" ht="15.75">
      <c r="A51" s="15"/>
      <c r="B51" s="15" t="s">
        <v>19</v>
      </c>
      <c r="C51" s="16">
        <f>SUM(C10:C50)</f>
        <v>9390000</v>
      </c>
      <c r="D51" s="16">
        <f>SUM(D10:D49)</f>
        <v>9359000</v>
      </c>
      <c r="E51" s="16">
        <f>SUM(E10:E50)</f>
        <v>31000</v>
      </c>
    </row>
    <row r="52" spans="1:4" s="2" customFormat="1" ht="15.75">
      <c r="A52" s="17"/>
      <c r="B52" s="17"/>
      <c r="C52" s="18"/>
      <c r="D52" s="18"/>
    </row>
    <row r="53" spans="1:4" s="2" customFormat="1" ht="15.75">
      <c r="A53" s="17"/>
      <c r="B53" s="17"/>
      <c r="C53" s="18"/>
      <c r="D53" s="18"/>
    </row>
    <row r="55" spans="2:4" ht="15.75">
      <c r="B55" s="20" t="s">
        <v>11</v>
      </c>
      <c r="C55" s="19" t="s">
        <v>12</v>
      </c>
      <c r="D55" s="19" t="s">
        <v>14</v>
      </c>
    </row>
    <row r="56" spans="2:4" ht="15.75">
      <c r="B56" s="20" t="s">
        <v>57</v>
      </c>
      <c r="C56" s="19" t="s">
        <v>13</v>
      </c>
      <c r="D56" s="19" t="s">
        <v>15</v>
      </c>
    </row>
    <row r="60" spans="2:4" ht="15.75">
      <c r="B60" s="21" t="s">
        <v>89</v>
      </c>
      <c r="D60" s="22" t="s">
        <v>91</v>
      </c>
    </row>
    <row r="61" spans="2:4" ht="15.75">
      <c r="B61" s="21" t="s">
        <v>90</v>
      </c>
      <c r="D61" s="23" t="s">
        <v>92</v>
      </c>
    </row>
  </sheetData>
  <sheetProtection/>
  <mergeCells count="2">
    <mergeCell ref="A5:D5"/>
    <mergeCell ref="D1:E1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2" sqref="D52"/>
    </sheetView>
  </sheetViews>
  <sheetFormatPr defaultColWidth="9.140625" defaultRowHeight="12.75"/>
  <cols>
    <col min="1" max="1" width="5.140625" style="24" customWidth="1"/>
    <col min="2" max="2" width="40.00390625" style="24" customWidth="1"/>
    <col min="3" max="3" width="22.7109375" style="43" customWidth="1"/>
    <col min="4" max="4" width="9.140625" style="24" customWidth="1"/>
    <col min="5" max="5" width="11.140625" style="24" bestFit="1" customWidth="1"/>
    <col min="6" max="16384" width="9.140625" style="24" customWidth="1"/>
  </cols>
  <sheetData>
    <row r="1" ht="15">
      <c r="C1" s="50" t="s">
        <v>95</v>
      </c>
    </row>
    <row r="2" spans="1:3" ht="15">
      <c r="A2" s="26" t="s">
        <v>53</v>
      </c>
      <c r="B2" s="26"/>
      <c r="C2" s="26"/>
    </row>
    <row r="4" spans="1:3" ht="28.5">
      <c r="A4" s="27" t="s">
        <v>16</v>
      </c>
      <c r="B4" s="27" t="s">
        <v>17</v>
      </c>
      <c r="C4" s="28" t="s">
        <v>2</v>
      </c>
    </row>
    <row r="5" spans="1:3" ht="15">
      <c r="A5" s="29">
        <v>1</v>
      </c>
      <c r="B5" s="30" t="s">
        <v>20</v>
      </c>
      <c r="C5" s="31">
        <v>25049</v>
      </c>
    </row>
    <row r="6" spans="1:3" ht="30">
      <c r="A6" s="29">
        <v>2</v>
      </c>
      <c r="B6" s="32" t="s">
        <v>50</v>
      </c>
      <c r="C6" s="31">
        <v>58010</v>
      </c>
    </row>
    <row r="7" spans="1:3" ht="15">
      <c r="A7" s="29">
        <v>3</v>
      </c>
      <c r="B7" s="30" t="s">
        <v>21</v>
      </c>
      <c r="C7" s="31">
        <v>33988</v>
      </c>
    </row>
    <row r="8" spans="1:3" ht="15">
      <c r="A8" s="29">
        <v>4</v>
      </c>
      <c r="B8" s="30" t="s">
        <v>87</v>
      </c>
      <c r="C8" s="31">
        <v>343122</v>
      </c>
    </row>
    <row r="9" spans="1:3" ht="15">
      <c r="A9" s="29">
        <v>5</v>
      </c>
      <c r="B9" s="30" t="s">
        <v>86</v>
      </c>
      <c r="C9" s="31">
        <v>71406</v>
      </c>
    </row>
    <row r="10" spans="1:3" ht="15">
      <c r="A10" s="29">
        <v>6</v>
      </c>
      <c r="B10" s="30" t="s">
        <v>24</v>
      </c>
      <c r="C10" s="31">
        <v>41657</v>
      </c>
    </row>
    <row r="11" spans="1:3" ht="15">
      <c r="A11" s="29">
        <v>7</v>
      </c>
      <c r="B11" s="30" t="s">
        <v>28</v>
      </c>
      <c r="C11" s="31">
        <v>264217</v>
      </c>
    </row>
    <row r="12" spans="1:3" ht="15">
      <c r="A12" s="29">
        <v>8</v>
      </c>
      <c r="B12" s="30" t="s">
        <v>25</v>
      </c>
      <c r="C12" s="31">
        <v>118927</v>
      </c>
    </row>
    <row r="13" spans="1:3" ht="15">
      <c r="A13" s="29">
        <v>9</v>
      </c>
      <c r="B13" s="30" t="s">
        <v>26</v>
      </c>
      <c r="C13" s="31">
        <v>16442</v>
      </c>
    </row>
    <row r="14" spans="1:3" ht="15">
      <c r="A14" s="29">
        <v>10</v>
      </c>
      <c r="B14" s="30" t="s">
        <v>29</v>
      </c>
      <c r="C14" s="31">
        <v>132822</v>
      </c>
    </row>
    <row r="15" spans="1:3" ht="15">
      <c r="A15" s="29">
        <v>11</v>
      </c>
      <c r="B15" s="30" t="s">
        <v>27</v>
      </c>
      <c r="C15" s="31">
        <v>129345</v>
      </c>
    </row>
    <row r="16" spans="1:3" ht="15">
      <c r="A16" s="29">
        <v>12</v>
      </c>
      <c r="B16" s="30" t="s">
        <v>30</v>
      </c>
      <c r="C16" s="31">
        <v>76523</v>
      </c>
    </row>
    <row r="17" spans="1:3" ht="15">
      <c r="A17" s="29">
        <v>13</v>
      </c>
      <c r="B17" s="30" t="s">
        <v>31</v>
      </c>
      <c r="C17" s="31">
        <v>123942</v>
      </c>
    </row>
    <row r="18" spans="1:3" ht="24" customHeight="1">
      <c r="A18" s="29">
        <v>14</v>
      </c>
      <c r="B18" s="32" t="s">
        <v>32</v>
      </c>
      <c r="C18" s="31">
        <v>74562</v>
      </c>
    </row>
    <row r="19" spans="1:3" ht="15">
      <c r="A19" s="29">
        <v>15</v>
      </c>
      <c r="B19" s="30" t="s">
        <v>33</v>
      </c>
      <c r="C19" s="31">
        <v>103371</v>
      </c>
    </row>
    <row r="20" spans="1:3" ht="15">
      <c r="A20" s="29">
        <v>16</v>
      </c>
      <c r="B20" s="30" t="s">
        <v>34</v>
      </c>
      <c r="C20" s="31">
        <v>199821</v>
      </c>
    </row>
    <row r="21" spans="1:3" ht="15">
      <c r="A21" s="29">
        <v>17</v>
      </c>
      <c r="B21" s="30" t="s">
        <v>35</v>
      </c>
      <c r="C21" s="31">
        <v>153898</v>
      </c>
    </row>
    <row r="22" spans="1:3" ht="15">
      <c r="A22" s="29">
        <v>18</v>
      </c>
      <c r="B22" s="30" t="s">
        <v>70</v>
      </c>
      <c r="C22" s="31">
        <v>195074</v>
      </c>
    </row>
    <row r="23" spans="1:3" ht="15">
      <c r="A23" s="29">
        <v>19</v>
      </c>
      <c r="B23" s="30" t="s">
        <v>36</v>
      </c>
      <c r="C23" s="31">
        <v>103551</v>
      </c>
    </row>
    <row r="24" spans="1:3" ht="15">
      <c r="A24" s="29">
        <v>20</v>
      </c>
      <c r="B24" s="30" t="s">
        <v>37</v>
      </c>
      <c r="C24" s="31">
        <v>109908</v>
      </c>
    </row>
    <row r="25" spans="1:3" ht="15">
      <c r="A25" s="29">
        <v>21</v>
      </c>
      <c r="B25" s="30" t="s">
        <v>38</v>
      </c>
      <c r="C25" s="31">
        <v>62178</v>
      </c>
    </row>
    <row r="26" spans="1:3" ht="15">
      <c r="A26" s="29">
        <v>22</v>
      </c>
      <c r="B26" s="30" t="s">
        <v>39</v>
      </c>
      <c r="C26" s="31">
        <v>203600</v>
      </c>
    </row>
    <row r="27" spans="1:3" ht="15">
      <c r="A27" s="29">
        <v>23</v>
      </c>
      <c r="B27" s="30" t="s">
        <v>40</v>
      </c>
      <c r="C27" s="31">
        <v>547118</v>
      </c>
    </row>
    <row r="28" spans="1:3" ht="15">
      <c r="A28" s="29">
        <v>24</v>
      </c>
      <c r="B28" s="30" t="s">
        <v>41</v>
      </c>
      <c r="C28" s="31">
        <v>136118</v>
      </c>
    </row>
    <row r="29" spans="1:3" ht="15">
      <c r="A29" s="29">
        <v>25</v>
      </c>
      <c r="B29" s="30" t="s">
        <v>42</v>
      </c>
      <c r="C29" s="31">
        <v>227640</v>
      </c>
    </row>
    <row r="30" spans="1:3" ht="15">
      <c r="A30" s="29">
        <v>26</v>
      </c>
      <c r="B30" s="30" t="s">
        <v>43</v>
      </c>
      <c r="C30" s="31">
        <v>766810</v>
      </c>
    </row>
    <row r="31" spans="1:3" ht="15">
      <c r="A31" s="29">
        <v>27</v>
      </c>
      <c r="B31" s="30" t="s">
        <v>44</v>
      </c>
      <c r="C31" s="31">
        <v>73481</v>
      </c>
    </row>
    <row r="32" spans="1:3" ht="15">
      <c r="A32" s="29">
        <v>28</v>
      </c>
      <c r="B32" s="33" t="s">
        <v>72</v>
      </c>
      <c r="C32" s="31">
        <v>120965</v>
      </c>
    </row>
    <row r="33" spans="1:3" ht="15">
      <c r="A33" s="29">
        <v>29</v>
      </c>
      <c r="B33" s="30" t="s">
        <v>45</v>
      </c>
      <c r="C33" s="31">
        <v>161814</v>
      </c>
    </row>
    <row r="34" spans="1:3" ht="15">
      <c r="A34" s="29">
        <v>30</v>
      </c>
      <c r="B34" s="30" t="s">
        <v>46</v>
      </c>
      <c r="C34" s="31">
        <v>222194</v>
      </c>
    </row>
    <row r="35" spans="1:3" ht="15">
      <c r="A35" s="29">
        <v>31</v>
      </c>
      <c r="B35" s="30" t="s">
        <v>18</v>
      </c>
      <c r="C35" s="31">
        <v>308991</v>
      </c>
    </row>
    <row r="36" spans="1:3" ht="15">
      <c r="A36" s="29">
        <v>32</v>
      </c>
      <c r="B36" s="30" t="s">
        <v>78</v>
      </c>
      <c r="C36" s="31">
        <v>116971</v>
      </c>
    </row>
    <row r="37" spans="1:3" ht="15">
      <c r="A37" s="29">
        <v>33</v>
      </c>
      <c r="B37" s="30" t="s">
        <v>47</v>
      </c>
      <c r="C37" s="31">
        <v>229404</v>
      </c>
    </row>
    <row r="38" spans="1:3" ht="15">
      <c r="A38" s="29">
        <v>34</v>
      </c>
      <c r="B38" s="30" t="s">
        <v>77</v>
      </c>
      <c r="C38" s="31">
        <v>123722</v>
      </c>
    </row>
    <row r="39" spans="1:3" ht="30">
      <c r="A39" s="29">
        <v>35</v>
      </c>
      <c r="B39" s="32" t="s">
        <v>48</v>
      </c>
      <c r="C39" s="31">
        <v>87308</v>
      </c>
    </row>
    <row r="40" spans="1:3" ht="15">
      <c r="A40" s="29">
        <v>36</v>
      </c>
      <c r="B40" s="30" t="s">
        <v>74</v>
      </c>
      <c r="C40" s="31">
        <v>111890</v>
      </c>
    </row>
    <row r="41" spans="1:3" ht="15">
      <c r="A41" s="29">
        <v>37</v>
      </c>
      <c r="B41" s="30" t="s">
        <v>75</v>
      </c>
      <c r="C41" s="31">
        <v>155931</v>
      </c>
    </row>
    <row r="42" spans="1:3" ht="30">
      <c r="A42" s="29">
        <v>38</v>
      </c>
      <c r="B42" s="32" t="s">
        <v>76</v>
      </c>
      <c r="C42" s="31">
        <v>83515</v>
      </c>
    </row>
    <row r="43" spans="1:3" ht="15">
      <c r="A43" s="29">
        <v>39</v>
      </c>
      <c r="B43" s="30" t="s">
        <v>49</v>
      </c>
      <c r="C43" s="31">
        <v>1692</v>
      </c>
    </row>
    <row r="44" spans="1:3" ht="15">
      <c r="A44" s="29">
        <v>41</v>
      </c>
      <c r="B44" s="30" t="s">
        <v>63</v>
      </c>
      <c r="C44" s="31">
        <f>1600956+389467</f>
        <v>1990423</v>
      </c>
    </row>
    <row r="45" spans="1:3" s="25" customFormat="1" ht="14.25">
      <c r="A45" s="35"/>
      <c r="B45" s="35" t="s">
        <v>19</v>
      </c>
      <c r="C45" s="36">
        <f>SUM(C5:C44)</f>
        <v>8107400</v>
      </c>
    </row>
    <row r="46" s="37" customFormat="1" ht="14.25">
      <c r="C46" s="38"/>
    </row>
    <row r="47" spans="1:5" ht="15">
      <c r="A47" s="39" t="s">
        <v>11</v>
      </c>
      <c r="B47" s="39"/>
      <c r="C47" s="40" t="s">
        <v>12</v>
      </c>
      <c r="D47" s="26" t="s">
        <v>54</v>
      </c>
      <c r="E47" s="26"/>
    </row>
    <row r="48" spans="2:5" ht="15">
      <c r="B48" s="41" t="s">
        <v>57</v>
      </c>
      <c r="C48" s="40" t="s">
        <v>13</v>
      </c>
      <c r="D48" s="26" t="s">
        <v>55</v>
      </c>
      <c r="E48" s="26"/>
    </row>
    <row r="49" spans="2:5" ht="15">
      <c r="B49" s="41"/>
      <c r="C49" s="40"/>
      <c r="D49" s="41"/>
      <c r="E49" s="41"/>
    </row>
    <row r="50" spans="2:4" s="51" customFormat="1" ht="12">
      <c r="B50" s="21" t="s">
        <v>89</v>
      </c>
      <c r="D50" s="52" t="s">
        <v>98</v>
      </c>
    </row>
    <row r="51" spans="2:4" s="51" customFormat="1" ht="12">
      <c r="B51" s="21" t="s">
        <v>90</v>
      </c>
      <c r="D51" s="53" t="s">
        <v>99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8" sqref="D48:D49"/>
    </sheetView>
  </sheetViews>
  <sheetFormatPr defaultColWidth="9.140625" defaultRowHeight="12.75"/>
  <cols>
    <col min="1" max="1" width="5.140625" style="24" customWidth="1"/>
    <col min="2" max="2" width="40.00390625" style="24" customWidth="1"/>
    <col min="3" max="3" width="22.7109375" style="43" customWidth="1"/>
    <col min="4" max="16384" width="9.140625" style="24" customWidth="1"/>
  </cols>
  <sheetData>
    <row r="1" ht="15">
      <c r="C1" s="25" t="s">
        <v>96</v>
      </c>
    </row>
    <row r="2" spans="1:3" ht="15">
      <c r="A2" s="26" t="s">
        <v>62</v>
      </c>
      <c r="B2" s="26"/>
      <c r="C2" s="26"/>
    </row>
    <row r="4" spans="1:3" ht="42.75">
      <c r="A4" s="27" t="s">
        <v>16</v>
      </c>
      <c r="B4" s="27" t="s">
        <v>17</v>
      </c>
      <c r="C4" s="28" t="s">
        <v>69</v>
      </c>
    </row>
    <row r="5" spans="1:3" ht="15">
      <c r="A5" s="29">
        <v>1</v>
      </c>
      <c r="B5" s="30" t="s">
        <v>20</v>
      </c>
      <c r="C5" s="31">
        <v>2915</v>
      </c>
    </row>
    <row r="6" spans="1:3" ht="30">
      <c r="A6" s="29">
        <v>2</v>
      </c>
      <c r="B6" s="32" t="s">
        <v>50</v>
      </c>
      <c r="C6" s="31">
        <v>1444</v>
      </c>
    </row>
    <row r="7" spans="1:3" ht="15">
      <c r="A7" s="29">
        <v>4</v>
      </c>
      <c r="B7" s="30" t="s">
        <v>21</v>
      </c>
      <c r="C7" s="31"/>
    </row>
    <row r="8" spans="1:3" ht="15">
      <c r="A8" s="29">
        <v>5</v>
      </c>
      <c r="B8" s="30" t="s">
        <v>22</v>
      </c>
      <c r="C8" s="31"/>
    </row>
    <row r="9" spans="1:3" ht="15">
      <c r="A9" s="29">
        <v>6</v>
      </c>
      <c r="B9" s="30" t="s">
        <v>23</v>
      </c>
      <c r="C9" s="31"/>
    </row>
    <row r="10" spans="1:3" ht="15">
      <c r="A10" s="29">
        <v>7</v>
      </c>
      <c r="B10" s="30" t="s">
        <v>24</v>
      </c>
      <c r="C10" s="31">
        <v>9239</v>
      </c>
    </row>
    <row r="11" spans="1:3" ht="15">
      <c r="A11" s="29">
        <v>8</v>
      </c>
      <c r="B11" s="30" t="s">
        <v>28</v>
      </c>
      <c r="C11" s="31"/>
    </row>
    <row r="12" spans="1:3" ht="15">
      <c r="A12" s="29">
        <v>9</v>
      </c>
      <c r="B12" s="30" t="s">
        <v>25</v>
      </c>
      <c r="C12" s="31">
        <v>2865</v>
      </c>
    </row>
    <row r="13" spans="1:3" ht="15">
      <c r="A13" s="29">
        <v>10</v>
      </c>
      <c r="B13" s="30" t="s">
        <v>26</v>
      </c>
      <c r="C13" s="31">
        <v>2914</v>
      </c>
    </row>
    <row r="14" spans="1:3" ht="15">
      <c r="A14" s="29">
        <v>11</v>
      </c>
      <c r="B14" s="30" t="s">
        <v>29</v>
      </c>
      <c r="C14" s="31">
        <v>5062</v>
      </c>
    </row>
    <row r="15" spans="1:3" ht="15">
      <c r="A15" s="29">
        <v>12</v>
      </c>
      <c r="B15" s="30" t="s">
        <v>27</v>
      </c>
      <c r="C15" s="31"/>
    </row>
    <row r="16" spans="1:3" ht="15">
      <c r="A16" s="29">
        <v>13</v>
      </c>
      <c r="B16" s="30" t="s">
        <v>30</v>
      </c>
      <c r="C16" s="31"/>
    </row>
    <row r="17" spans="1:3" ht="15">
      <c r="A17" s="29">
        <v>14</v>
      </c>
      <c r="B17" s="30" t="s">
        <v>31</v>
      </c>
      <c r="C17" s="31">
        <v>3965</v>
      </c>
    </row>
    <row r="18" spans="1:3" ht="24" customHeight="1">
      <c r="A18" s="29">
        <v>15</v>
      </c>
      <c r="B18" s="32" t="s">
        <v>32</v>
      </c>
      <c r="C18" s="31">
        <v>2516</v>
      </c>
    </row>
    <row r="19" spans="1:3" ht="15">
      <c r="A19" s="29">
        <v>16</v>
      </c>
      <c r="B19" s="30" t="s">
        <v>33</v>
      </c>
      <c r="C19" s="31">
        <v>46730</v>
      </c>
    </row>
    <row r="20" spans="1:3" ht="15">
      <c r="A20" s="29">
        <v>17</v>
      </c>
      <c r="B20" s="30" t="s">
        <v>34</v>
      </c>
      <c r="C20" s="31">
        <v>33872</v>
      </c>
    </row>
    <row r="21" spans="1:3" ht="15">
      <c r="A21" s="29">
        <v>18</v>
      </c>
      <c r="B21" s="30" t="s">
        <v>35</v>
      </c>
      <c r="C21" s="31">
        <v>47929</v>
      </c>
    </row>
    <row r="22" spans="1:3" ht="15">
      <c r="A22" s="29">
        <v>19</v>
      </c>
      <c r="B22" s="30" t="s">
        <v>70</v>
      </c>
      <c r="C22" s="31">
        <v>9541</v>
      </c>
    </row>
    <row r="23" spans="1:3" ht="15">
      <c r="A23" s="29">
        <v>20</v>
      </c>
      <c r="B23" s="30" t="s">
        <v>36</v>
      </c>
      <c r="C23" s="31">
        <v>37571</v>
      </c>
    </row>
    <row r="24" spans="1:3" ht="15">
      <c r="A24" s="29">
        <v>21</v>
      </c>
      <c r="B24" s="30" t="s">
        <v>37</v>
      </c>
      <c r="C24" s="31">
        <v>17980</v>
      </c>
    </row>
    <row r="25" spans="1:3" ht="15">
      <c r="A25" s="29">
        <v>22</v>
      </c>
      <c r="B25" s="30" t="s">
        <v>38</v>
      </c>
      <c r="C25" s="31">
        <v>2939</v>
      </c>
    </row>
    <row r="26" spans="1:3" ht="15">
      <c r="A26" s="29">
        <v>23</v>
      </c>
      <c r="B26" s="30" t="s">
        <v>39</v>
      </c>
      <c r="C26" s="31">
        <v>23605</v>
      </c>
    </row>
    <row r="27" spans="1:3" ht="15">
      <c r="A27" s="29">
        <v>24</v>
      </c>
      <c r="B27" s="30" t="s">
        <v>40</v>
      </c>
      <c r="C27" s="31">
        <v>754</v>
      </c>
    </row>
    <row r="28" spans="1:3" ht="15">
      <c r="A28" s="29">
        <v>25</v>
      </c>
      <c r="B28" s="30" t="s">
        <v>41</v>
      </c>
      <c r="C28" s="31"/>
    </row>
    <row r="29" spans="1:3" ht="15">
      <c r="A29" s="29">
        <v>26</v>
      </c>
      <c r="B29" s="30" t="s">
        <v>42</v>
      </c>
      <c r="C29" s="31">
        <v>2054</v>
      </c>
    </row>
    <row r="30" spans="1:3" ht="15">
      <c r="A30" s="29">
        <v>27</v>
      </c>
      <c r="B30" s="30" t="s">
        <v>43</v>
      </c>
      <c r="C30" s="31">
        <v>1318</v>
      </c>
    </row>
    <row r="31" spans="1:3" ht="15">
      <c r="A31" s="29">
        <v>28</v>
      </c>
      <c r="B31" s="30" t="s">
        <v>44</v>
      </c>
      <c r="C31" s="31">
        <v>13839</v>
      </c>
    </row>
    <row r="32" spans="1:3" ht="15">
      <c r="A32" s="29">
        <v>29</v>
      </c>
      <c r="B32" s="33" t="s">
        <v>72</v>
      </c>
      <c r="C32" s="31">
        <v>7658</v>
      </c>
    </row>
    <row r="33" spans="1:3" ht="15">
      <c r="A33" s="29">
        <v>30</v>
      </c>
      <c r="B33" s="30" t="s">
        <v>45</v>
      </c>
      <c r="C33" s="31"/>
    </row>
    <row r="34" spans="1:3" ht="15">
      <c r="A34" s="29">
        <v>31</v>
      </c>
      <c r="B34" s="30" t="s">
        <v>46</v>
      </c>
      <c r="C34" s="31">
        <v>9354</v>
      </c>
    </row>
    <row r="35" spans="1:3" ht="15">
      <c r="A35" s="29">
        <v>32</v>
      </c>
      <c r="B35" s="30" t="s">
        <v>18</v>
      </c>
      <c r="C35" s="31">
        <v>20468</v>
      </c>
    </row>
    <row r="36" spans="1:3" ht="15">
      <c r="A36" s="29">
        <v>33</v>
      </c>
      <c r="B36" s="30" t="s">
        <v>78</v>
      </c>
      <c r="C36" s="31"/>
    </row>
    <row r="37" spans="1:3" ht="15">
      <c r="A37" s="29">
        <v>34</v>
      </c>
      <c r="B37" s="30" t="s">
        <v>47</v>
      </c>
      <c r="C37" s="31">
        <v>5850</v>
      </c>
    </row>
    <row r="38" spans="1:3" ht="15">
      <c r="A38" s="29">
        <v>35</v>
      </c>
      <c r="B38" s="30" t="s">
        <v>77</v>
      </c>
      <c r="C38" s="31">
        <v>6468</v>
      </c>
    </row>
    <row r="39" spans="1:3" ht="30">
      <c r="A39" s="34">
        <v>36</v>
      </c>
      <c r="B39" s="32" t="s">
        <v>48</v>
      </c>
      <c r="C39" s="31">
        <v>2053</v>
      </c>
    </row>
    <row r="40" spans="1:3" ht="15">
      <c r="A40" s="29">
        <v>37</v>
      </c>
      <c r="B40" s="30" t="s">
        <v>74</v>
      </c>
      <c r="C40" s="31">
        <v>3352</v>
      </c>
    </row>
    <row r="41" spans="1:3" ht="15">
      <c r="A41" s="29">
        <v>38</v>
      </c>
      <c r="B41" s="30" t="s">
        <v>75</v>
      </c>
      <c r="C41" s="31">
        <f>40000+6437</f>
        <v>46437</v>
      </c>
    </row>
    <row r="42" spans="1:3" ht="30">
      <c r="A42" s="34">
        <v>39</v>
      </c>
      <c r="B42" s="32" t="s">
        <v>76</v>
      </c>
      <c r="C42" s="31">
        <v>1212</v>
      </c>
    </row>
    <row r="43" spans="1:3" ht="15">
      <c r="A43" s="29">
        <v>40</v>
      </c>
      <c r="B43" s="30" t="s">
        <v>61</v>
      </c>
      <c r="C43" s="31">
        <v>13096</v>
      </c>
    </row>
    <row r="44" spans="1:3" s="25" customFormat="1" ht="14.25">
      <c r="A44" s="35"/>
      <c r="B44" s="35" t="s">
        <v>19</v>
      </c>
      <c r="C44" s="36">
        <f>SUM(C5:C43)</f>
        <v>385000</v>
      </c>
    </row>
    <row r="45" spans="1:5" ht="15">
      <c r="A45" s="39" t="s">
        <v>11</v>
      </c>
      <c r="B45" s="39"/>
      <c r="C45" s="40" t="s">
        <v>12</v>
      </c>
      <c r="D45" s="26" t="s">
        <v>54</v>
      </c>
      <c r="E45" s="26"/>
    </row>
    <row r="46" spans="2:5" ht="15">
      <c r="B46" s="41" t="s">
        <v>57</v>
      </c>
      <c r="C46" s="40" t="s">
        <v>13</v>
      </c>
      <c r="D46" s="26" t="s">
        <v>55</v>
      </c>
      <c r="E46" s="26"/>
    </row>
    <row r="48" spans="2:4" ht="15">
      <c r="B48" s="49" t="s">
        <v>89</v>
      </c>
      <c r="C48" s="24"/>
      <c r="D48" s="47" t="s">
        <v>91</v>
      </c>
    </row>
    <row r="49" spans="2:4" ht="15">
      <c r="B49" s="49" t="s">
        <v>90</v>
      </c>
      <c r="C49" s="24"/>
      <c r="D49" s="48" t="s">
        <v>92</v>
      </c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9" sqref="D49:D50"/>
    </sheetView>
  </sheetViews>
  <sheetFormatPr defaultColWidth="9.140625" defaultRowHeight="12.75"/>
  <cols>
    <col min="1" max="1" width="5.140625" style="24" customWidth="1"/>
    <col min="2" max="2" width="40.00390625" style="24" customWidth="1"/>
    <col min="3" max="3" width="22.7109375" style="43" customWidth="1"/>
    <col min="4" max="16384" width="9.140625" style="24" customWidth="1"/>
  </cols>
  <sheetData>
    <row r="1" ht="15">
      <c r="C1" s="25" t="s">
        <v>97</v>
      </c>
    </row>
    <row r="2" spans="1:3" ht="15">
      <c r="A2" s="26" t="s">
        <v>60</v>
      </c>
      <c r="B2" s="26"/>
      <c r="C2" s="26"/>
    </row>
    <row r="4" spans="1:3" ht="28.5">
      <c r="A4" s="27" t="s">
        <v>16</v>
      </c>
      <c r="B4" s="27" t="s">
        <v>17</v>
      </c>
      <c r="C4" s="28" t="s">
        <v>2</v>
      </c>
    </row>
    <row r="5" spans="1:3" ht="15">
      <c r="A5" s="29">
        <v>1</v>
      </c>
      <c r="B5" s="30" t="s">
        <v>20</v>
      </c>
      <c r="C5" s="31"/>
    </row>
    <row r="6" spans="1:3" ht="30">
      <c r="A6" s="29">
        <v>2</v>
      </c>
      <c r="B6" s="32" t="s">
        <v>50</v>
      </c>
      <c r="C6" s="31"/>
    </row>
    <row r="7" spans="1:3" ht="15">
      <c r="A7" s="29">
        <v>4</v>
      </c>
      <c r="B7" s="30" t="s">
        <v>21</v>
      </c>
      <c r="C7" s="31"/>
    </row>
    <row r="8" spans="1:3" ht="15">
      <c r="A8" s="29">
        <v>5</v>
      </c>
      <c r="B8" s="30" t="s">
        <v>22</v>
      </c>
      <c r="C8" s="31"/>
    </row>
    <row r="9" spans="1:3" ht="15">
      <c r="A9" s="29">
        <v>6</v>
      </c>
      <c r="B9" s="30" t="s">
        <v>23</v>
      </c>
      <c r="C9" s="31"/>
    </row>
    <row r="10" spans="1:3" ht="15">
      <c r="A10" s="29">
        <v>7</v>
      </c>
      <c r="B10" s="30" t="s">
        <v>24</v>
      </c>
      <c r="C10" s="31"/>
    </row>
    <row r="11" spans="1:3" ht="15">
      <c r="A11" s="29">
        <v>8</v>
      </c>
      <c r="B11" s="30" t="s">
        <v>28</v>
      </c>
      <c r="C11" s="31"/>
    </row>
    <row r="12" spans="1:3" ht="15">
      <c r="A12" s="29">
        <v>9</v>
      </c>
      <c r="B12" s="30" t="s">
        <v>25</v>
      </c>
      <c r="C12" s="31"/>
    </row>
    <row r="13" spans="1:3" ht="15">
      <c r="A13" s="29">
        <v>10</v>
      </c>
      <c r="B13" s="30" t="s">
        <v>26</v>
      </c>
      <c r="C13" s="31"/>
    </row>
    <row r="14" spans="1:3" ht="15">
      <c r="A14" s="29">
        <v>11</v>
      </c>
      <c r="B14" s="30" t="s">
        <v>29</v>
      </c>
      <c r="C14" s="31"/>
    </row>
    <row r="15" spans="1:3" ht="15">
      <c r="A15" s="29">
        <v>12</v>
      </c>
      <c r="B15" s="30" t="s">
        <v>27</v>
      </c>
      <c r="C15" s="31"/>
    </row>
    <row r="16" spans="1:3" ht="15">
      <c r="A16" s="29">
        <v>13</v>
      </c>
      <c r="B16" s="30" t="s">
        <v>30</v>
      </c>
      <c r="C16" s="31"/>
    </row>
    <row r="17" spans="1:3" ht="15">
      <c r="A17" s="29">
        <v>14</v>
      </c>
      <c r="B17" s="30" t="s">
        <v>31</v>
      </c>
      <c r="C17" s="31">
        <v>85894</v>
      </c>
    </row>
    <row r="18" spans="1:3" ht="24" customHeight="1">
      <c r="A18" s="29">
        <v>15</v>
      </c>
      <c r="B18" s="32" t="s">
        <v>32</v>
      </c>
      <c r="C18" s="31">
        <v>54316</v>
      </c>
    </row>
    <row r="19" spans="1:3" ht="15">
      <c r="A19" s="29">
        <v>16</v>
      </c>
      <c r="B19" s="30" t="s">
        <v>33</v>
      </c>
      <c r="C19" s="31">
        <v>76700</v>
      </c>
    </row>
    <row r="20" spans="1:3" ht="15">
      <c r="A20" s="29">
        <v>17</v>
      </c>
      <c r="B20" s="30" t="s">
        <v>34</v>
      </c>
      <c r="C20" s="31">
        <v>63004</v>
      </c>
    </row>
    <row r="21" spans="1:3" ht="15">
      <c r="A21" s="29">
        <v>18</v>
      </c>
      <c r="B21" s="30" t="s">
        <v>35</v>
      </c>
      <c r="C21" s="31">
        <v>46086</v>
      </c>
    </row>
    <row r="22" spans="1:3" ht="15">
      <c r="A22" s="29">
        <v>19</v>
      </c>
      <c r="B22" s="30" t="s">
        <v>71</v>
      </c>
      <c r="C22" s="31">
        <v>96476</v>
      </c>
    </row>
    <row r="23" spans="1:3" ht="15">
      <c r="A23" s="29">
        <v>20</v>
      </c>
      <c r="B23" s="30" t="s">
        <v>36</v>
      </c>
      <c r="C23" s="31">
        <v>66014</v>
      </c>
    </row>
    <row r="24" spans="1:3" ht="15">
      <c r="A24" s="29">
        <v>21</v>
      </c>
      <c r="B24" s="30" t="s">
        <v>37</v>
      </c>
      <c r="C24" s="31">
        <v>45322</v>
      </c>
    </row>
    <row r="25" spans="1:3" ht="15">
      <c r="A25" s="29">
        <v>22</v>
      </c>
      <c r="B25" s="30" t="s">
        <v>38</v>
      </c>
      <c r="C25" s="31">
        <v>49552</v>
      </c>
    </row>
    <row r="26" spans="1:3" ht="15">
      <c r="A26" s="29">
        <v>23</v>
      </c>
      <c r="B26" s="30" t="s">
        <v>39</v>
      </c>
      <c r="C26" s="31">
        <v>3852</v>
      </c>
    </row>
    <row r="27" spans="1:3" ht="15">
      <c r="A27" s="29">
        <v>24</v>
      </c>
      <c r="B27" s="30" t="s">
        <v>40</v>
      </c>
      <c r="C27" s="31">
        <v>166130</v>
      </c>
    </row>
    <row r="28" spans="1:3" ht="15">
      <c r="A28" s="29">
        <v>25</v>
      </c>
      <c r="B28" s="30" t="s">
        <v>41</v>
      </c>
      <c r="C28" s="31">
        <v>142252</v>
      </c>
    </row>
    <row r="29" spans="1:3" ht="15">
      <c r="A29" s="29">
        <v>26</v>
      </c>
      <c r="B29" s="30" t="s">
        <v>42</v>
      </c>
      <c r="C29" s="31">
        <v>69348</v>
      </c>
    </row>
    <row r="30" spans="1:3" ht="15">
      <c r="A30" s="29">
        <v>27</v>
      </c>
      <c r="B30" s="30" t="s">
        <v>43</v>
      </c>
      <c r="C30" s="31">
        <v>119986</v>
      </c>
    </row>
    <row r="31" spans="1:3" ht="15">
      <c r="A31" s="29">
        <v>28</v>
      </c>
      <c r="B31" s="30" t="s">
        <v>44</v>
      </c>
      <c r="C31" s="31">
        <v>29032</v>
      </c>
    </row>
    <row r="32" spans="1:3" ht="15">
      <c r="A32" s="29">
        <v>29</v>
      </c>
      <c r="B32" s="33" t="s">
        <v>72</v>
      </c>
      <c r="C32" s="31">
        <v>64054</v>
      </c>
    </row>
    <row r="33" spans="1:3" ht="15">
      <c r="A33" s="29">
        <v>30</v>
      </c>
      <c r="B33" s="30" t="s">
        <v>45</v>
      </c>
      <c r="C33" s="31">
        <v>19796</v>
      </c>
    </row>
    <row r="34" spans="1:3" ht="15">
      <c r="A34" s="29">
        <v>31</v>
      </c>
      <c r="B34" s="30" t="s">
        <v>46</v>
      </c>
      <c r="C34" s="31">
        <v>21204</v>
      </c>
    </row>
    <row r="35" spans="1:3" ht="15">
      <c r="A35" s="29">
        <v>32</v>
      </c>
      <c r="B35" s="30" t="s">
        <v>18</v>
      </c>
      <c r="C35" s="31">
        <v>38884</v>
      </c>
    </row>
    <row r="36" spans="1:3" ht="15">
      <c r="A36" s="29">
        <v>33</v>
      </c>
      <c r="B36" s="30" t="s">
        <v>73</v>
      </c>
      <c r="C36" s="31">
        <v>65614</v>
      </c>
    </row>
    <row r="37" spans="1:3" ht="15">
      <c r="A37" s="29">
        <v>34</v>
      </c>
      <c r="B37" s="30" t="s">
        <v>47</v>
      </c>
      <c r="C37" s="31">
        <v>2880</v>
      </c>
    </row>
    <row r="38" spans="1:3" ht="15">
      <c r="A38" s="29">
        <v>35</v>
      </c>
      <c r="B38" s="30" t="s">
        <v>77</v>
      </c>
      <c r="C38" s="31">
        <v>2242</v>
      </c>
    </row>
    <row r="39" spans="1:3" ht="30">
      <c r="A39" s="34">
        <v>36</v>
      </c>
      <c r="B39" s="32" t="s">
        <v>48</v>
      </c>
      <c r="C39" s="31">
        <v>1932</v>
      </c>
    </row>
    <row r="40" spans="1:3" ht="15">
      <c r="A40" s="29">
        <v>37</v>
      </c>
      <c r="B40" s="30" t="s">
        <v>74</v>
      </c>
      <c r="C40" s="31">
        <v>0</v>
      </c>
    </row>
    <row r="41" spans="1:3" ht="15">
      <c r="A41" s="29">
        <v>38</v>
      </c>
      <c r="B41" s="30" t="s">
        <v>75</v>
      </c>
      <c r="C41" s="31">
        <v>39366</v>
      </c>
    </row>
    <row r="42" spans="1:3" ht="30">
      <c r="A42" s="34">
        <v>39</v>
      </c>
      <c r="B42" s="32" t="s">
        <v>76</v>
      </c>
      <c r="C42" s="31">
        <v>52352</v>
      </c>
    </row>
    <row r="43" spans="1:3" ht="15">
      <c r="A43" s="29">
        <v>40</v>
      </c>
      <c r="B43" s="30" t="s">
        <v>61</v>
      </c>
      <c r="C43" s="31">
        <f>78034-322</f>
        <v>77712</v>
      </c>
    </row>
    <row r="44" spans="1:3" s="25" customFormat="1" ht="14.25">
      <c r="A44" s="35"/>
      <c r="B44" s="35" t="s">
        <v>19</v>
      </c>
      <c r="C44" s="36">
        <f>SUM(C5:C43)</f>
        <v>1500000</v>
      </c>
    </row>
    <row r="45" s="37" customFormat="1" ht="14.25">
      <c r="C45" s="38"/>
    </row>
    <row r="46" spans="1:5" ht="15">
      <c r="A46" s="39" t="s">
        <v>11</v>
      </c>
      <c r="B46" s="39"/>
      <c r="C46" s="40" t="s">
        <v>12</v>
      </c>
      <c r="D46" s="26" t="s">
        <v>54</v>
      </c>
      <c r="E46" s="26"/>
    </row>
    <row r="47" spans="2:5" ht="15">
      <c r="B47" s="41" t="s">
        <v>57</v>
      </c>
      <c r="C47" s="40" t="s">
        <v>13</v>
      </c>
      <c r="D47" s="26" t="s">
        <v>55</v>
      </c>
      <c r="E47" s="26"/>
    </row>
    <row r="49" spans="2:4" ht="15">
      <c r="B49" s="46" t="s">
        <v>89</v>
      </c>
      <c r="C49" s="24"/>
      <c r="D49" s="47" t="s">
        <v>91</v>
      </c>
    </row>
    <row r="50" spans="2:4" ht="15">
      <c r="B50" s="46" t="s">
        <v>90</v>
      </c>
      <c r="C50" s="24"/>
      <c r="D50" s="48" t="s">
        <v>92</v>
      </c>
    </row>
  </sheetData>
  <sheetProtection/>
  <mergeCells count="4">
    <mergeCell ref="A2:C2"/>
    <mergeCell ref="A46:B46"/>
    <mergeCell ref="D46:E46"/>
    <mergeCell ref="D47:E47"/>
  </mergeCells>
  <printOptions/>
  <pageMargins left="0.91" right="0.19" top="0.21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Mirela Tatar-Sinca</cp:lastModifiedBy>
  <cp:lastPrinted>2020-07-01T06:58:13Z</cp:lastPrinted>
  <dcterms:created xsi:type="dcterms:W3CDTF">2015-02-03T08:13:00Z</dcterms:created>
  <dcterms:modified xsi:type="dcterms:W3CDTF">2020-07-01T07:22:31Z</dcterms:modified>
  <cp:category/>
  <cp:version/>
  <cp:contentType/>
  <cp:contentStatus/>
</cp:coreProperties>
</file>