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9035" windowHeight="7935" activeTab="0"/>
  </bookViews>
  <sheets>
    <sheet name="Anexa 24" sheetId="1" r:id="rId1"/>
  </sheets>
  <definedNames>
    <definedName name="_xlnm.Print_Titles" localSheetId="0">'Anexa 24'!$9:$10</definedName>
  </definedNames>
  <calcPr fullCalcOnLoad="1"/>
</workbook>
</file>

<file path=xl/sharedStrings.xml><?xml version="1.0" encoding="utf-8"?>
<sst xmlns="http://schemas.openxmlformats.org/spreadsheetml/2006/main" count="183" uniqueCount="130">
  <si>
    <t>A5</t>
  </si>
  <si>
    <t>NR. CRT.</t>
  </si>
  <si>
    <t>DENUMIRE OBIECTIV DE INVESTIŢII</t>
  </si>
  <si>
    <t>CREDITE BUGETARE INIŢIALE</t>
  </si>
  <si>
    <t>CREDITE BUGETARE DEFINITIVE</t>
  </si>
  <si>
    <t>PLĂŢI EFECTUATE</t>
  </si>
  <si>
    <t>REZULTATE PRECONIZATE</t>
  </si>
  <si>
    <t>REZULTATE OBŢINUTE</t>
  </si>
  <si>
    <t>TOTAL</t>
  </si>
  <si>
    <t>BUGET</t>
  </si>
  <si>
    <t>CREDIT</t>
  </si>
  <si>
    <t>ALTE SURSE</t>
  </si>
  <si>
    <t>CAP. 51 AUTORITĂŢI PUBLICE ŞI ACŢIUNI EXTERNE</t>
  </si>
  <si>
    <t>achiziţionat</t>
  </si>
  <si>
    <t>nu s-a realizat</t>
  </si>
  <si>
    <t>CAP. 61 ORDINE PUBLICĂ ŞI SIGURANŢĂ NAŢIONALĂ</t>
  </si>
  <si>
    <t>CAP. 65 ÎNVĂŢĂMÂNT</t>
  </si>
  <si>
    <t>Cap. 70 Locuinţe, servicii şi dezvoltare publică</t>
  </si>
  <si>
    <t>achizitie Mobilier urban</t>
  </si>
  <si>
    <t>Achiziţie balustradă de protecţie zona Burdea-Soarelui - cu montaj</t>
  </si>
  <si>
    <t xml:space="preserve">                             Primar,</t>
  </si>
  <si>
    <t>Şef serviciu ,</t>
  </si>
  <si>
    <t xml:space="preserve">                     Kereskényi Gábor</t>
  </si>
  <si>
    <t>ing. Szűcs Zsigmond</t>
  </si>
  <si>
    <t>SERVICIUL INVESTIŢII GOSPODĂRIRE ȘI ÎNTREȚINERE</t>
  </si>
  <si>
    <t>achizitie echipament informatic</t>
  </si>
  <si>
    <t>Echipamente și aplicații informatice</t>
  </si>
  <si>
    <t>achizitie sistem supraveghere video</t>
  </si>
  <si>
    <t>Cap. 84 Transporturi</t>
  </si>
  <si>
    <t>Autobuze</t>
  </si>
  <si>
    <t>achiziție autobuze</t>
  </si>
  <si>
    <t>achizitie  aplicație</t>
  </si>
  <si>
    <t>dezvoltare WEB</t>
  </si>
  <si>
    <t>nu s-a achiziţionat</t>
  </si>
  <si>
    <t xml:space="preserve">Sporirea eficienței în teren a polițistilor locali </t>
  </si>
  <si>
    <t>Dezvoltare și upgrade aplicații mobile Satu Mare City App</t>
  </si>
  <si>
    <t>Dezvoltare și upgrade pagină web de servicii online, pregătire pentru Monitorul Oficial al Municipiului Satu Mare</t>
  </si>
  <si>
    <t>asigurarea încălzirii grădiniței</t>
  </si>
  <si>
    <t>asigurarea încălzirii școlii</t>
  </si>
  <si>
    <t xml:space="preserve"> Coordonare mai bună în teren a polițiștilor locali</t>
  </si>
  <si>
    <t>Coordonare operativa in teren</t>
  </si>
  <si>
    <t>achizitie server</t>
  </si>
  <si>
    <t>renunțat</t>
  </si>
  <si>
    <t xml:space="preserve"> achiziţionat</t>
  </si>
  <si>
    <t>achizitie sistem monitorizare video</t>
  </si>
  <si>
    <t>achizitie tehnică de calcul</t>
  </si>
  <si>
    <t xml:space="preserve">achiziţionat </t>
  </si>
  <si>
    <t>Achiziție sistem de semaforizare</t>
  </si>
  <si>
    <t>EXECUŢIA BUGETARĂ PRIVIND INVESTIŢIILE PE ANUL 2020</t>
  </si>
  <si>
    <t>Lista dotărilor independente ce s-au achiziţionat în anul 2020</t>
  </si>
  <si>
    <t>Centrală telefonică digitală</t>
  </si>
  <si>
    <t>Achizitie sirene electronice tip pavian 1200 W</t>
  </si>
  <si>
    <t>Detector substanțe toxice</t>
  </si>
  <si>
    <t>Storage server (server stocare înregistrări video) cu hard disk-uri</t>
  </si>
  <si>
    <t>Stație de lucru supraveghere video cu monitor dedicat</t>
  </si>
  <si>
    <t>Monitor video wall</t>
  </si>
  <si>
    <t xml:space="preserve">Stație de lucru </t>
  </si>
  <si>
    <t>Autoturism</t>
  </si>
  <si>
    <t>Rampă luminoasă sirenă</t>
  </si>
  <si>
    <t>Program (soft) gestiune</t>
  </si>
  <si>
    <t>Sistem detecţie şi alarmare la incendiu la Gradiniţa cu Program Prelungit Dumbrava Minunată Satu Mare</t>
  </si>
  <si>
    <t>Centrală termică la Grădiniţa cu Program Prelungit nr. 5 Satu Mare</t>
  </si>
  <si>
    <t>Sistem supraveghere video la Grădiniţa nr. 6 Satu Mare</t>
  </si>
  <si>
    <t>Centrală termică la Grădiniţa cu Program Prelungit nr. 9 Satu Mare</t>
  </si>
  <si>
    <t>Sistem alarmare la incendiu la Grădiniţa cu Program Prelungit 14 Mai Satu Mare</t>
  </si>
  <si>
    <t>Sistem monitorizare video la Şcoala Gimnazială Grigore Moisil Satu Mare</t>
  </si>
  <si>
    <t>Maşina de spălat vase la Colegiul Naţional Kolcsey Ferenc Satu Mare</t>
  </si>
  <si>
    <t>Multifuncţional  la Liceul de Arte Aurel Popp Satu Mare</t>
  </si>
  <si>
    <t>Unitate centrală  la Liceul de Arte Aurel Popp Satu Mare</t>
  </si>
  <si>
    <t>Balon presostatic la Liceul Teoretic German Johann Ettinger Satu Mare</t>
  </si>
  <si>
    <t>Centrală termică la Liceul Tehnologic Elisa Zamfirescu Satu Mare</t>
  </si>
  <si>
    <t>Multifuncţional la Liceul Teologic Romano Catolic Ham Janos Satu Mare</t>
  </si>
  <si>
    <t>Sistem detecţie şi alarmare la incendiu la Gradiniţa cu Program Prelungit Nr. 11, Satu Mare, B-dul Lucian Blaga nr. 121</t>
  </si>
  <si>
    <t>Sistem detecţie şi alarmare la incendiu la Gradiniţa cu Program Prelungit 14 Mai, Satu Mare, Botizului nr. 61 A</t>
  </si>
  <si>
    <t>Sistem detecţie şi alarmare la incendiu la Gradiniţa cu Program Prelungit 14 Mai, Satu Mare, Gladiolei nr. 14</t>
  </si>
  <si>
    <t>Sistem detecţie şi alarmare la incendiu la Gradiniţa cu Program Prelungit Voinicelul, Satu Mare, B-dul Muncii H24, str. Aurora E 5</t>
  </si>
  <si>
    <t>Cap 68 Asigurări şi Asistenţă socială</t>
  </si>
  <si>
    <t>Stații de lucru</t>
  </si>
  <si>
    <t>Aparate aer condiționat C.M.Alter Ego</t>
  </si>
  <si>
    <t>Centrale termice la Centrul Social Prichindel</t>
  </si>
  <si>
    <t>Unitate de alarmare în caz de incendiu la Centrul de monitorizare a aerului</t>
  </si>
  <si>
    <t>Mobilier Urban</t>
  </si>
  <si>
    <t>Sistem dirijare și ordonare public pentru Someșul etaj IV</t>
  </si>
  <si>
    <t>Autoturism berlină</t>
  </si>
  <si>
    <t>Autoturism SUV</t>
  </si>
  <si>
    <t>Achiziție cazan de încălzire 35KW cu echipament auxiliar și montaj</t>
  </si>
  <si>
    <t>Containere tip dormitor</t>
  </si>
  <si>
    <t>Stații de reîncărcare pentru vehicule electrice și electrice - hibrid plug-in, Satu Mare</t>
  </si>
  <si>
    <t>Achiziție cu montaj stâlpi de iluminat ornamental cu proiectoare</t>
  </si>
  <si>
    <t>Achiziţionarea sistemelor antidăunători cu ultrasunte şi laser pentru îndepărtarea coloniilor de corvide din Parcul Grădina Romei –  cu montaj din Municipiul Satu Mare</t>
  </si>
  <si>
    <t>Achiziție și montare sistem de semaforizare cu butoane pietonale și alimentare solară, pentru Trecerea de pietoni situată în Piața George Boitor, la intersecția Bulevardului Octavian Goga cu strada Basarabia, Municipiul Satu Mare</t>
  </si>
  <si>
    <t>Centrală termică la ”Colegiul Național Mihai Eminescu Satu Mare”</t>
  </si>
  <si>
    <t>Containere spații școlare la Școala Gimnazială Grigore Moisil Satu Mare</t>
  </si>
  <si>
    <t>Containere spații școlare la Școala Gimnazială Constantin Brâncoveanu Satu Mare</t>
  </si>
  <si>
    <t>Teren multisport la Liceul cu Program Sportiv, Baza Spotivă Dinamo</t>
  </si>
  <si>
    <t>Platformă educațională predare on-line pentru unitațile de învățământ din municipiul Satu Mare</t>
  </si>
  <si>
    <t xml:space="preserve">Mașină de frecat și aspirat pentru Colegiul Național Kolcsey Ferenc Satu Mare </t>
  </si>
  <si>
    <t>Pachet interactiv EDU Profesional la Liceul Teologic Ortodox Român Nicolae Steinhardt</t>
  </si>
  <si>
    <t>dotarea cu calculatoare</t>
  </si>
  <si>
    <t>achiziție aparat aer condiționat</t>
  </si>
  <si>
    <t>achiziție centrală termică</t>
  </si>
  <si>
    <t>acchiziție dormitoare containerizate</t>
  </si>
  <si>
    <t>o mai bună supraveghere video a municipiului</t>
  </si>
  <si>
    <t>se obțin simultan mai multe imagini</t>
  </si>
  <si>
    <t>realizează o monitorizare mai performantă</t>
  </si>
  <si>
    <t>stocare date și procesare fidelă imagini</t>
  </si>
  <si>
    <t>sporire dotări</t>
  </si>
  <si>
    <t>evidență mai exactă patrimoniu</t>
  </si>
  <si>
    <t>prezență activă în teren a polițiștilor locali</t>
  </si>
  <si>
    <t>înnoire parc auto eficiență sporită în teren</t>
  </si>
  <si>
    <t>achiziție pachet interactiv</t>
  </si>
  <si>
    <t>achiziție mașină de frecat și aspirat</t>
  </si>
  <si>
    <t>achizitie platformă educațională</t>
  </si>
  <si>
    <t>achiziție dotări pentru teren multisport</t>
  </si>
  <si>
    <t>achizitie containere spații școlare</t>
  </si>
  <si>
    <t>achiziție sistem detecţie şi alarmare</t>
  </si>
  <si>
    <t>achiziție balon presostatic</t>
  </si>
  <si>
    <t>achizitie maşina de spălat vase</t>
  </si>
  <si>
    <t>achizitie sistem alarmare la incendiu</t>
  </si>
  <si>
    <t>achizitie sistem detecţie şi alarmare la incendiu</t>
  </si>
  <si>
    <t>asigurarea încălzirii clădirii serviciului antidrog</t>
  </si>
  <si>
    <t>Achiziţie balustradă</t>
  </si>
  <si>
    <t>achizitie unitate de alarmare în caz de incendiu</t>
  </si>
  <si>
    <t xml:space="preserve">nu s-a achiziţionat </t>
  </si>
  <si>
    <t>Achizitie sistem de dirijare</t>
  </si>
  <si>
    <t>Achizitie stații de încărcare</t>
  </si>
  <si>
    <t>Achiziție stâlpi de iluminat</t>
  </si>
  <si>
    <t>Achiziție sistem antidăunători cu ultrasunte şi laser</t>
  </si>
  <si>
    <t>Anexa nr. 24.</t>
  </si>
  <si>
    <t>Total Anexa 5 dotari</t>
  </si>
</sst>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_-* #,##0.00\ &quot; &quot;_-;\-* #,##0.00\ &quot; &quot;_-;_-* &quot;-&quot;??\ &quot; &quot;_-;_-@_-"/>
    <numFmt numFmtId="187" formatCode="_-* #,##0\ _L_E_I_-;\-* #,##0\ _L_E_I_-;_-* &quot;-&quot;\ _L_E_I_-;_-@_-"/>
    <numFmt numFmtId="188" formatCode="_-* #,##0.00\ _L_E_I_-;\-* #,##0.00\ _L_E_I_-;_-* &quot;-&quot;??\ _L_E_I_-;_-@_-"/>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sz val="11"/>
      <name val="Arial"/>
      <family val="2"/>
    </font>
    <font>
      <sz val="12"/>
      <name val="Arial"/>
      <family val="2"/>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right style="medium"/>
      <top/>
      <bottom style="medium"/>
    </border>
    <border>
      <left>
        <color indexed="63"/>
      </left>
      <right/>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color indexed="63"/>
      </left>
      <right style="medium"/>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0" fillId="0" borderId="0" applyFont="0" applyFill="0" applyBorder="0" applyAlignment="0" applyProtection="0"/>
    <xf numFmtId="18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4" fillId="0" borderId="0">
      <alignment/>
      <protection/>
    </xf>
    <xf numFmtId="0" fontId="0" fillId="0" borderId="0">
      <alignment/>
      <protection/>
    </xf>
    <xf numFmtId="3" fontId="23"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1">
    <xf numFmtId="0" fontId="0" fillId="0" borderId="0" xfId="0" applyAlignment="1">
      <alignment/>
    </xf>
    <xf numFmtId="0" fontId="0" fillId="24" borderId="0" xfId="0" applyFont="1" applyFill="1" applyAlignment="1">
      <alignment vertical="top"/>
    </xf>
    <xf numFmtId="0" fontId="21" fillId="24" borderId="0" xfId="0" applyFont="1" applyFill="1" applyAlignment="1">
      <alignment horizontal="center" vertical="top"/>
    </xf>
    <xf numFmtId="0" fontId="0" fillId="24" borderId="0" xfId="0" applyFont="1" applyFill="1" applyAlignment="1">
      <alignment/>
    </xf>
    <xf numFmtId="0" fontId="21" fillId="24" borderId="0" xfId="0" applyFont="1" applyFill="1" applyAlignment="1">
      <alignment vertical="top"/>
    </xf>
    <xf numFmtId="0" fontId="0" fillId="24" borderId="0" xfId="0" applyFont="1" applyFill="1" applyAlignment="1">
      <alignment vertical="center"/>
    </xf>
    <xf numFmtId="0" fontId="21" fillId="24" borderId="0" xfId="0" applyFont="1" applyFill="1" applyAlignment="1">
      <alignment horizontal="center"/>
    </xf>
    <xf numFmtId="0" fontId="21" fillId="24" borderId="0" xfId="0" applyFont="1" applyFill="1" applyAlignment="1">
      <alignment horizontal="center" vertical="center"/>
    </xf>
    <xf numFmtId="0" fontId="0" fillId="24" borderId="0" xfId="0" applyFont="1" applyFill="1" applyAlignment="1">
      <alignment horizontal="center" vertical="center" wrapText="1"/>
    </xf>
    <xf numFmtId="0" fontId="0" fillId="24" borderId="0" xfId="0" applyFont="1" applyFill="1" applyAlignment="1">
      <alignment/>
    </xf>
    <xf numFmtId="0" fontId="21" fillId="24" borderId="0" xfId="0" applyFont="1" applyFill="1" applyAlignment="1">
      <alignment/>
    </xf>
    <xf numFmtId="0" fontId="0" fillId="24" borderId="10" xfId="0" applyFont="1" applyFill="1" applyBorder="1" applyAlignment="1">
      <alignment horizontal="center" vertical="center"/>
    </xf>
    <xf numFmtId="4" fontId="0" fillId="24" borderId="11" xfId="0" applyNumberFormat="1" applyFont="1" applyFill="1" applyBorder="1" applyAlignment="1">
      <alignment horizontal="right" vertical="center"/>
    </xf>
    <xf numFmtId="0" fontId="0" fillId="24"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0" xfId="0" applyFont="1" applyFill="1" applyAlignment="1">
      <alignment horizontal="center" vertical="top"/>
    </xf>
    <xf numFmtId="4" fontId="0" fillId="24" borderId="0" xfId="0" applyNumberFormat="1" applyFont="1" applyFill="1" applyAlignment="1">
      <alignment/>
    </xf>
    <xf numFmtId="4" fontId="0" fillId="24" borderId="0" xfId="0" applyNumberFormat="1" applyFont="1" applyFill="1" applyAlignment="1">
      <alignment vertical="center"/>
    </xf>
    <xf numFmtId="0" fontId="22" fillId="24" borderId="11" xfId="0" applyFont="1" applyFill="1" applyBorder="1" applyAlignment="1">
      <alignment horizontal="left" vertical="center" wrapText="1"/>
    </xf>
    <xf numFmtId="0" fontId="0" fillId="24" borderId="0" xfId="0" applyFont="1" applyFill="1" applyAlignment="1">
      <alignment horizontal="center" vertical="center"/>
    </xf>
    <xf numFmtId="0" fontId="21" fillId="24" borderId="13" xfId="0" applyFont="1" applyFill="1" applyBorder="1" applyAlignment="1">
      <alignment horizontal="center" vertical="top"/>
    </xf>
    <xf numFmtId="4" fontId="0" fillId="24" borderId="14" xfId="0" applyNumberFormat="1" applyFont="1" applyFill="1" applyBorder="1" applyAlignment="1">
      <alignment horizontal="right" vertical="center"/>
    </xf>
    <xf numFmtId="0" fontId="0" fillId="24" borderId="15" xfId="0" applyFont="1" applyFill="1" applyBorder="1" applyAlignment="1">
      <alignment horizontal="center" vertical="center"/>
    </xf>
    <xf numFmtId="0" fontId="0" fillId="24" borderId="14"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22" fillId="24" borderId="14" xfId="0" applyFont="1" applyFill="1" applyBorder="1" applyAlignment="1">
      <alignment horizontal="left" vertical="center" wrapText="1"/>
    </xf>
    <xf numFmtId="0" fontId="0" fillId="24" borderId="15" xfId="0" applyFont="1" applyFill="1" applyBorder="1" applyAlignment="1">
      <alignment horizontal="center" vertical="center" wrapText="1"/>
    </xf>
    <xf numFmtId="0" fontId="22" fillId="24" borderId="14" xfId="0" applyFont="1" applyFill="1" applyBorder="1" applyAlignment="1">
      <alignment vertical="center" wrapText="1"/>
    </xf>
    <xf numFmtId="0" fontId="22" fillId="24" borderId="11" xfId="0" applyFont="1" applyFill="1" applyBorder="1" applyAlignment="1">
      <alignment vertical="center" wrapText="1"/>
    </xf>
    <xf numFmtId="186" fontId="0" fillId="24" borderId="11" xfId="47" applyFont="1" applyFill="1" applyBorder="1" applyAlignment="1">
      <alignment horizontal="center" wrapText="1"/>
    </xf>
    <xf numFmtId="0" fontId="0" fillId="24" borderId="11" xfId="0" applyFont="1" applyFill="1" applyBorder="1" applyAlignment="1">
      <alignment vertical="center" wrapText="1"/>
    </xf>
    <xf numFmtId="0" fontId="0" fillId="24" borderId="14" xfId="0" applyFont="1" applyFill="1" applyBorder="1" applyAlignment="1">
      <alignment vertical="center"/>
    </xf>
    <xf numFmtId="0" fontId="0" fillId="24" borderId="17" xfId="0" applyFont="1" applyFill="1" applyBorder="1" applyAlignment="1">
      <alignment horizontal="center" vertical="center"/>
    </xf>
    <xf numFmtId="0" fontId="0" fillId="24" borderId="18" xfId="0" applyFont="1" applyFill="1" applyBorder="1" applyAlignment="1">
      <alignment horizontal="center" vertical="center" wrapText="1"/>
    </xf>
    <xf numFmtId="0" fontId="21" fillId="24" borderId="0" xfId="0" applyFont="1" applyFill="1" applyAlignment="1">
      <alignment horizontal="center"/>
    </xf>
    <xf numFmtId="0" fontId="0" fillId="24" borderId="0" xfId="0" applyFont="1" applyFill="1" applyAlignment="1">
      <alignment horizontal="center"/>
    </xf>
    <xf numFmtId="0" fontId="21" fillId="24" borderId="0" xfId="0" applyFont="1" applyFill="1" applyAlignment="1">
      <alignment horizontal="left" vertical="top"/>
    </xf>
    <xf numFmtId="0" fontId="0" fillId="24" borderId="0" xfId="0" applyFont="1" applyFill="1" applyAlignment="1">
      <alignment vertical="top"/>
    </xf>
    <xf numFmtId="0" fontId="21" fillId="24" borderId="0" xfId="0" applyFont="1" applyFill="1" applyAlignment="1">
      <alignment horizontal="center" vertical="center" wrapText="1"/>
    </xf>
    <xf numFmtId="3" fontId="0" fillId="24" borderId="14" xfId="0" applyNumberFormat="1" applyFont="1" applyFill="1" applyBorder="1" applyAlignment="1">
      <alignment horizontal="right" vertical="center"/>
    </xf>
    <xf numFmtId="3" fontId="0" fillId="24" borderId="11" xfId="0" applyNumberFormat="1" applyFont="1" applyFill="1" applyBorder="1" applyAlignment="1">
      <alignment horizontal="right" vertical="center"/>
    </xf>
    <xf numFmtId="3" fontId="0" fillId="24" borderId="11" xfId="0" applyNumberFormat="1" applyFont="1" applyFill="1" applyBorder="1" applyAlignment="1">
      <alignment horizontal="right" vertical="center" wrapText="1"/>
    </xf>
    <xf numFmtId="0" fontId="21" fillId="25" borderId="19" xfId="0" applyFont="1" applyFill="1" applyBorder="1" applyAlignment="1">
      <alignment horizontal="center" vertical="top" wrapText="1"/>
    </xf>
    <xf numFmtId="0" fontId="21" fillId="25" borderId="20" xfId="0" applyFont="1" applyFill="1" applyBorder="1" applyAlignment="1">
      <alignment horizontal="center" vertical="center" wrapText="1"/>
    </xf>
    <xf numFmtId="0" fontId="21" fillId="25" borderId="20" xfId="0" applyFont="1" applyFill="1" applyBorder="1" applyAlignment="1">
      <alignment horizontal="center" vertical="center" wrapText="1"/>
    </xf>
    <xf numFmtId="0" fontId="21" fillId="25" borderId="21" xfId="0" applyFont="1" applyFill="1" applyBorder="1" applyAlignment="1">
      <alignment horizontal="center" vertical="center" wrapText="1"/>
    </xf>
    <xf numFmtId="0" fontId="21" fillId="26" borderId="22" xfId="0" applyFont="1" applyFill="1" applyBorder="1" applyAlignment="1">
      <alignment horizontal="center" wrapText="1"/>
    </xf>
    <xf numFmtId="0" fontId="21" fillId="26" borderId="23" xfId="0" applyFont="1" applyFill="1" applyBorder="1" applyAlignment="1">
      <alignment horizontal="center" wrapText="1"/>
    </xf>
    <xf numFmtId="3" fontId="21" fillId="26" borderId="23" xfId="0" applyNumberFormat="1" applyFont="1" applyFill="1" applyBorder="1" applyAlignment="1">
      <alignment vertical="center"/>
    </xf>
    <xf numFmtId="4" fontId="21" fillId="26" borderId="23" xfId="0" applyNumberFormat="1" applyFont="1" applyFill="1" applyBorder="1" applyAlignment="1">
      <alignment vertical="center"/>
    </xf>
    <xf numFmtId="0" fontId="21" fillId="26" borderId="23" xfId="0" applyFont="1" applyFill="1" applyBorder="1" applyAlignment="1">
      <alignment horizontal="center"/>
    </xf>
    <xf numFmtId="0" fontId="21" fillId="26" borderId="24" xfId="0" applyFont="1" applyFill="1" applyBorder="1" applyAlignment="1">
      <alignment horizontal="center"/>
    </xf>
    <xf numFmtId="0" fontId="21" fillId="26" borderId="22" xfId="0" applyFont="1" applyFill="1" applyBorder="1" applyAlignment="1">
      <alignment horizontal="center" vertical="center" wrapText="1"/>
    </xf>
    <xf numFmtId="0" fontId="21" fillId="26" borderId="23" xfId="0" applyFont="1" applyFill="1" applyBorder="1" applyAlignment="1">
      <alignment horizontal="center" vertical="center" wrapText="1"/>
    </xf>
    <xf numFmtId="0" fontId="21" fillId="26" borderId="25" xfId="0" applyFont="1" applyFill="1" applyBorder="1" applyAlignment="1">
      <alignment horizontal="center" vertical="center"/>
    </xf>
    <xf numFmtId="0" fontId="21" fillId="26" borderId="26" xfId="0" applyFont="1" applyFill="1" applyBorder="1" applyAlignment="1">
      <alignment horizontal="center" vertical="center"/>
    </xf>
    <xf numFmtId="3" fontId="21" fillId="26" borderId="27" xfId="0" applyNumberFormat="1" applyFont="1" applyFill="1" applyBorder="1" applyAlignment="1">
      <alignment vertical="center"/>
    </xf>
    <xf numFmtId="4" fontId="21" fillId="26" borderId="27" xfId="0" applyNumberFormat="1" applyFont="1" applyFill="1" applyBorder="1" applyAlignment="1">
      <alignment vertical="center"/>
    </xf>
    <xf numFmtId="0" fontId="21" fillId="26" borderId="28" xfId="0" applyFont="1" applyFill="1" applyBorder="1" applyAlignment="1">
      <alignment horizontal="center" vertical="top"/>
    </xf>
    <xf numFmtId="0" fontId="21" fillId="26" borderId="29" xfId="0" applyFont="1" applyFill="1" applyBorder="1" applyAlignment="1">
      <alignment horizontal="center" vertical="top"/>
    </xf>
    <xf numFmtId="0" fontId="0" fillId="26" borderId="17" xfId="0" applyFont="1" applyFill="1" applyBorder="1" applyAlignment="1">
      <alignment horizontal="center" vertical="center"/>
    </xf>
    <xf numFmtId="3" fontId="21" fillId="26" borderId="11" xfId="0" applyNumberFormat="1" applyFont="1" applyFill="1" applyBorder="1" applyAlignment="1">
      <alignment horizontal="right" vertical="center"/>
    </xf>
    <xf numFmtId="4" fontId="21" fillId="26" borderId="11" xfId="0" applyNumberFormat="1" applyFont="1" applyFill="1" applyBorder="1" applyAlignment="1">
      <alignment horizontal="right" vertical="center"/>
    </xf>
    <xf numFmtId="0" fontId="0" fillId="26" borderId="18" xfId="0" applyFont="1" applyFill="1" applyBorder="1" applyAlignment="1">
      <alignment horizontal="center" vertical="center" wrapText="1"/>
    </xf>
    <xf numFmtId="0" fontId="21" fillId="26" borderId="25" xfId="0" applyFont="1" applyFill="1" applyBorder="1" applyAlignment="1">
      <alignment horizontal="center" vertical="top" wrapText="1"/>
    </xf>
    <xf numFmtId="0" fontId="21" fillId="26" borderId="26" xfId="0" applyFont="1" applyFill="1" applyBorder="1" applyAlignment="1">
      <alignment horizontal="center" vertical="top" wrapText="1"/>
    </xf>
    <xf numFmtId="3" fontId="21" fillId="26" borderId="27" xfId="0" applyNumberFormat="1" applyFont="1" applyFill="1" applyBorder="1" applyAlignment="1">
      <alignment horizontal="right" vertical="center" wrapText="1"/>
    </xf>
    <xf numFmtId="4" fontId="21" fillId="26" borderId="27" xfId="0" applyNumberFormat="1" applyFont="1" applyFill="1" applyBorder="1" applyAlignment="1">
      <alignment horizontal="right" vertical="center" wrapText="1"/>
    </xf>
    <xf numFmtId="0" fontId="0" fillId="26" borderId="28" xfId="0" applyFont="1" applyFill="1" applyBorder="1" applyAlignment="1">
      <alignment horizontal="center" vertical="center" wrapText="1"/>
    </xf>
    <xf numFmtId="0" fontId="0" fillId="26" borderId="29" xfId="0" applyFont="1" applyFill="1" applyBorder="1" applyAlignment="1">
      <alignment horizontal="center" vertical="center" wrapText="1"/>
    </xf>
    <xf numFmtId="3" fontId="21" fillId="24" borderId="11" xfId="0" applyNumberFormat="1" applyFont="1" applyFill="1" applyBorder="1" applyAlignment="1">
      <alignment horizontal="center" vertical="center" wrapText="1"/>
    </xf>
    <xf numFmtId="4" fontId="21" fillId="24" borderId="11" xfId="0" applyNumberFormat="1" applyFont="1" applyFill="1" applyBorder="1" applyAlignment="1">
      <alignment horizontal="center" vertical="center" wrapText="1"/>
    </xf>
    <xf numFmtId="4" fontId="21" fillId="25" borderId="30" xfId="0" applyNumberFormat="1" applyFont="1" applyFill="1" applyBorder="1" applyAlignment="1">
      <alignment horizontal="right" vertical="center"/>
    </xf>
    <xf numFmtId="0" fontId="21" fillId="24" borderId="31" xfId="0" applyFont="1" applyFill="1" applyBorder="1" applyAlignment="1">
      <alignment horizontal="center" vertical="top"/>
    </xf>
    <xf numFmtId="0" fontId="21" fillId="24" borderId="32" xfId="0" applyFont="1" applyFill="1" applyBorder="1" applyAlignment="1">
      <alignment horizontal="center" vertical="top"/>
    </xf>
    <xf numFmtId="0" fontId="21" fillId="24" borderId="33" xfId="0" applyFont="1" applyFill="1" applyBorder="1" applyAlignment="1">
      <alignment horizontal="center" vertical="top"/>
    </xf>
    <xf numFmtId="0" fontId="21" fillId="25" borderId="34" xfId="0" applyFont="1" applyFill="1" applyBorder="1" applyAlignment="1">
      <alignment horizontal="center" vertical="top" wrapText="1"/>
    </xf>
    <xf numFmtId="0" fontId="21" fillId="25" borderId="35" xfId="0" applyFont="1" applyFill="1" applyBorder="1" applyAlignment="1">
      <alignment horizontal="center" vertical="center" wrapText="1"/>
    </xf>
    <xf numFmtId="0" fontId="21" fillId="25" borderId="36" xfId="0" applyFont="1" applyFill="1" applyBorder="1" applyAlignment="1">
      <alignment horizontal="center" vertical="center" wrapText="1"/>
    </xf>
    <xf numFmtId="186" fontId="0" fillId="0" borderId="12" xfId="47" applyFont="1" applyBorder="1" applyAlignment="1">
      <alignment horizontal="center" wrapText="1"/>
    </xf>
    <xf numFmtId="186" fontId="0" fillId="24" borderId="12" xfId="47" applyFont="1" applyFill="1" applyBorder="1" applyAlignment="1">
      <alignment horizontal="center" wrapText="1"/>
    </xf>
    <xf numFmtId="0" fontId="21" fillId="26" borderId="37" xfId="0" applyFont="1" applyFill="1" applyBorder="1" applyAlignment="1">
      <alignment horizontal="center" vertical="center"/>
    </xf>
    <xf numFmtId="0" fontId="0" fillId="26" borderId="38" xfId="0" applyFont="1" applyFill="1" applyBorder="1" applyAlignment="1">
      <alignment horizontal="center" vertical="center" wrapText="1"/>
    </xf>
    <xf numFmtId="0" fontId="21" fillId="24" borderId="37" xfId="0" applyFont="1" applyFill="1" applyBorder="1" applyAlignment="1">
      <alignment horizontal="center" vertical="center"/>
    </xf>
    <xf numFmtId="0" fontId="0" fillId="24" borderId="38" xfId="0" applyFont="1" applyFill="1" applyBorder="1" applyAlignment="1">
      <alignment horizontal="center" vertical="center" wrapText="1"/>
    </xf>
    <xf numFmtId="0" fontId="21" fillId="25" borderId="19" xfId="0" applyFont="1" applyFill="1" applyBorder="1" applyAlignment="1">
      <alignment horizontal="center" vertical="center"/>
    </xf>
    <xf numFmtId="0" fontId="21" fillId="25" borderId="20" xfId="0" applyFont="1" applyFill="1" applyBorder="1" applyAlignment="1">
      <alignment horizontal="center" vertical="center"/>
    </xf>
    <xf numFmtId="3" fontId="21" fillId="25" borderId="20" xfId="0" applyNumberFormat="1" applyFont="1" applyFill="1" applyBorder="1" applyAlignment="1">
      <alignment horizontal="right" vertical="center"/>
    </xf>
    <xf numFmtId="4" fontId="21" fillId="25" borderId="20" xfId="0" applyNumberFormat="1" applyFont="1" applyFill="1" applyBorder="1" applyAlignment="1">
      <alignment horizontal="right" vertical="center"/>
    </xf>
    <xf numFmtId="0" fontId="0" fillId="25" borderId="30" xfId="0" applyFont="1" applyFill="1" applyBorder="1" applyAlignment="1">
      <alignment horizontal="center" vertical="center" wrapText="1"/>
    </xf>
    <xf numFmtId="0" fontId="0" fillId="25" borderId="29"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_Sheet1"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6"/>
  <sheetViews>
    <sheetView tabSelected="1" zoomScalePageLayoutView="0" workbookViewId="0" topLeftCell="A1">
      <selection activeCell="A9" sqref="A9:J69"/>
    </sheetView>
  </sheetViews>
  <sheetFormatPr defaultColWidth="9.140625" defaultRowHeight="12.75"/>
  <cols>
    <col min="1" max="1" width="5.7109375" style="15" customWidth="1"/>
    <col min="2" max="2" width="34.28125" style="5" customWidth="1"/>
    <col min="3" max="3" width="15.140625" style="5" customWidth="1"/>
    <col min="4" max="4" width="13.7109375" style="3" customWidth="1"/>
    <col min="5" max="5" width="12.7109375" style="3" customWidth="1"/>
    <col min="6" max="6" width="13.421875" style="3" customWidth="1"/>
    <col min="7" max="8" width="0" style="3" hidden="1" customWidth="1"/>
    <col min="9" max="9" width="16.57421875" style="8" customWidth="1"/>
    <col min="10" max="10" width="13.7109375" style="8" customWidth="1"/>
    <col min="11" max="16384" width="9.140625" style="3" customWidth="1"/>
  </cols>
  <sheetData>
    <row r="1" spans="1:14" ht="12.75" customHeight="1" thickBot="1">
      <c r="A1" s="36" t="s">
        <v>24</v>
      </c>
      <c r="B1" s="36"/>
      <c r="C1" s="36"/>
      <c r="D1" s="37"/>
      <c r="E1" s="37"/>
      <c r="F1" s="37"/>
      <c r="G1" s="1"/>
      <c r="H1" s="2"/>
      <c r="I1" s="20" t="s">
        <v>128</v>
      </c>
      <c r="J1" s="2"/>
      <c r="K1" s="1"/>
      <c r="L1" s="1"/>
      <c r="M1" s="1"/>
      <c r="N1" s="1"/>
    </row>
    <row r="2" spans="1:14" ht="12.75" customHeight="1">
      <c r="A2" s="36"/>
      <c r="B2" s="36"/>
      <c r="C2" s="36"/>
      <c r="D2" s="37"/>
      <c r="E2" s="37"/>
      <c r="F2" s="37"/>
      <c r="G2" s="1"/>
      <c r="H2" s="1"/>
      <c r="I2" s="19"/>
      <c r="J2" s="19"/>
      <c r="K2" s="1"/>
      <c r="L2" s="1"/>
      <c r="M2" s="1"/>
      <c r="N2" s="1"/>
    </row>
    <row r="3" spans="1:14" ht="12.75" customHeight="1">
      <c r="A3" s="4"/>
      <c r="D3" s="1"/>
      <c r="E3" s="1"/>
      <c r="F3" s="1"/>
      <c r="G3" s="1"/>
      <c r="H3" s="1"/>
      <c r="I3" s="19"/>
      <c r="J3" s="19"/>
      <c r="K3" s="1"/>
      <c r="L3" s="1"/>
      <c r="M3" s="1"/>
      <c r="N3" s="1"/>
    </row>
    <row r="4" spans="1:14" ht="12.75" customHeight="1">
      <c r="A4" s="4"/>
      <c r="D4" s="1"/>
      <c r="E4" s="1"/>
      <c r="F4" s="1"/>
      <c r="G4" s="1"/>
      <c r="H4" s="1"/>
      <c r="I4" s="19"/>
      <c r="J4" s="19"/>
      <c r="K4" s="1"/>
      <c r="L4" s="1"/>
      <c r="M4" s="1"/>
      <c r="N4" s="1"/>
    </row>
    <row r="5" spans="1:10" ht="12.75">
      <c r="A5" s="34" t="s">
        <v>48</v>
      </c>
      <c r="B5" s="34"/>
      <c r="C5" s="34"/>
      <c r="D5" s="34"/>
      <c r="E5" s="34"/>
      <c r="F5" s="34"/>
      <c r="G5" s="34"/>
      <c r="H5" s="34"/>
      <c r="I5" s="34"/>
      <c r="J5" s="34"/>
    </row>
    <row r="6" spans="1:10" ht="12.75">
      <c r="A6" s="6"/>
      <c r="B6" s="7"/>
      <c r="C6" s="7"/>
      <c r="D6" s="6"/>
      <c r="E6" s="6"/>
      <c r="F6" s="6"/>
      <c r="G6" s="6"/>
      <c r="H6" s="6"/>
      <c r="I6" s="7"/>
      <c r="J6" s="7"/>
    </row>
    <row r="7" spans="1:10" ht="33.75" customHeight="1" thickBot="1">
      <c r="A7" s="38" t="s">
        <v>49</v>
      </c>
      <c r="B7" s="38"/>
      <c r="C7" s="38"/>
      <c r="D7" s="38"/>
      <c r="E7" s="38"/>
      <c r="F7" s="38"/>
      <c r="G7" s="38"/>
      <c r="H7" s="38"/>
      <c r="I7" s="38"/>
      <c r="J7" s="38"/>
    </row>
    <row r="8" spans="1:10" ht="22.5" customHeight="1" thickBot="1">
      <c r="A8" s="73" t="s">
        <v>0</v>
      </c>
      <c r="B8" s="74"/>
      <c r="C8" s="74"/>
      <c r="D8" s="74"/>
      <c r="E8" s="74"/>
      <c r="F8" s="74"/>
      <c r="G8" s="74"/>
      <c r="H8" s="74"/>
      <c r="I8" s="74"/>
      <c r="J8" s="75"/>
    </row>
    <row r="9" spans="1:14" ht="19.5" customHeight="1">
      <c r="A9" s="76" t="s">
        <v>1</v>
      </c>
      <c r="B9" s="77" t="s">
        <v>2</v>
      </c>
      <c r="C9" s="77" t="s">
        <v>3</v>
      </c>
      <c r="D9" s="77" t="s">
        <v>4</v>
      </c>
      <c r="E9" s="77" t="s">
        <v>5</v>
      </c>
      <c r="F9" s="77"/>
      <c r="G9" s="77"/>
      <c r="H9" s="77"/>
      <c r="I9" s="77" t="s">
        <v>6</v>
      </c>
      <c r="J9" s="78" t="s">
        <v>7</v>
      </c>
      <c r="K9" s="8"/>
      <c r="L9" s="8"/>
      <c r="M9" s="8"/>
      <c r="N9" s="8"/>
    </row>
    <row r="10" spans="1:10" ht="38.25" customHeight="1" thickBot="1">
      <c r="A10" s="42"/>
      <c r="B10" s="43"/>
      <c r="C10" s="43"/>
      <c r="D10" s="43"/>
      <c r="E10" s="44" t="s">
        <v>8</v>
      </c>
      <c r="F10" s="44" t="s">
        <v>9</v>
      </c>
      <c r="G10" s="44" t="s">
        <v>10</v>
      </c>
      <c r="H10" s="44" t="s">
        <v>11</v>
      </c>
      <c r="I10" s="43"/>
      <c r="J10" s="45"/>
    </row>
    <row r="11" spans="1:11" ht="30" customHeight="1" thickBot="1">
      <c r="A11" s="46" t="s">
        <v>12</v>
      </c>
      <c r="B11" s="47"/>
      <c r="C11" s="48">
        <f aca="true" t="shared" si="0" ref="C11:H11">SUM(C12:C15)</f>
        <v>330000</v>
      </c>
      <c r="D11" s="48">
        <f t="shared" si="0"/>
        <v>490000</v>
      </c>
      <c r="E11" s="48">
        <f t="shared" si="0"/>
        <v>222430.1</v>
      </c>
      <c r="F11" s="48">
        <f t="shared" si="0"/>
        <v>222430.1</v>
      </c>
      <c r="G11" s="49">
        <f t="shared" si="0"/>
        <v>0</v>
      </c>
      <c r="H11" s="49">
        <f t="shared" si="0"/>
        <v>0</v>
      </c>
      <c r="I11" s="50"/>
      <c r="J11" s="51"/>
      <c r="K11" s="9"/>
    </row>
    <row r="12" spans="1:11" s="9" customFormat="1" ht="41.25" customHeight="1">
      <c r="A12" s="22">
        <v>1</v>
      </c>
      <c r="B12" s="31" t="s">
        <v>26</v>
      </c>
      <c r="C12" s="39">
        <v>60000</v>
      </c>
      <c r="D12" s="39">
        <v>130000</v>
      </c>
      <c r="E12" s="39">
        <f>F12+G12+H12</f>
        <v>84390.1</v>
      </c>
      <c r="F12" s="39">
        <v>84390.1</v>
      </c>
      <c r="G12" s="21">
        <v>0</v>
      </c>
      <c r="H12" s="21">
        <v>0</v>
      </c>
      <c r="I12" s="23" t="s">
        <v>25</v>
      </c>
      <c r="J12" s="24" t="s">
        <v>13</v>
      </c>
      <c r="K12" s="10"/>
    </row>
    <row r="13" spans="1:10" s="9" customFormat="1" ht="25.5">
      <c r="A13" s="11">
        <v>2</v>
      </c>
      <c r="B13" s="30" t="s">
        <v>35</v>
      </c>
      <c r="C13" s="40">
        <v>50000</v>
      </c>
      <c r="D13" s="40">
        <v>140000</v>
      </c>
      <c r="E13" s="39">
        <f>F13+G13+H13</f>
        <v>138040</v>
      </c>
      <c r="F13" s="40">
        <v>138040</v>
      </c>
      <c r="G13" s="12">
        <v>0</v>
      </c>
      <c r="H13" s="12">
        <v>0</v>
      </c>
      <c r="I13" s="13" t="s">
        <v>41</v>
      </c>
      <c r="J13" s="24" t="s">
        <v>13</v>
      </c>
    </row>
    <row r="14" spans="1:10" s="9" customFormat="1" ht="51">
      <c r="A14" s="22">
        <v>3</v>
      </c>
      <c r="B14" s="30" t="s">
        <v>36</v>
      </c>
      <c r="C14" s="40">
        <v>60000</v>
      </c>
      <c r="D14" s="40">
        <v>60000</v>
      </c>
      <c r="E14" s="39">
        <f>F14+G14+H14</f>
        <v>0</v>
      </c>
      <c r="F14" s="40">
        <v>0</v>
      </c>
      <c r="G14" s="12">
        <v>0</v>
      </c>
      <c r="H14" s="12">
        <v>0</v>
      </c>
      <c r="I14" s="13" t="s">
        <v>31</v>
      </c>
      <c r="J14" s="14" t="s">
        <v>14</v>
      </c>
    </row>
    <row r="15" spans="1:10" s="9" customFormat="1" ht="13.5" thickBot="1">
      <c r="A15" s="11">
        <v>4</v>
      </c>
      <c r="B15" s="30" t="s">
        <v>50</v>
      </c>
      <c r="C15" s="40">
        <v>160000</v>
      </c>
      <c r="D15" s="40">
        <v>160000</v>
      </c>
      <c r="E15" s="39">
        <f>F15+G15+H15</f>
        <v>0</v>
      </c>
      <c r="F15" s="40">
        <v>0</v>
      </c>
      <c r="G15" s="12">
        <v>0</v>
      </c>
      <c r="H15" s="12">
        <v>0</v>
      </c>
      <c r="I15" s="13" t="s">
        <v>32</v>
      </c>
      <c r="J15" s="14" t="s">
        <v>14</v>
      </c>
    </row>
    <row r="16" spans="1:11" ht="32.25" customHeight="1" thickBot="1">
      <c r="A16" s="52" t="s">
        <v>15</v>
      </c>
      <c r="B16" s="53"/>
      <c r="C16" s="48">
        <f aca="true" t="shared" si="1" ref="C16:H16">SUM(C17:C28)</f>
        <v>365600</v>
      </c>
      <c r="D16" s="48">
        <f t="shared" si="1"/>
        <v>281600</v>
      </c>
      <c r="E16" s="48">
        <f t="shared" si="1"/>
        <v>273425.12</v>
      </c>
      <c r="F16" s="48">
        <f t="shared" si="1"/>
        <v>273425.12</v>
      </c>
      <c r="G16" s="49">
        <f t="shared" si="1"/>
        <v>0</v>
      </c>
      <c r="H16" s="49">
        <f t="shared" si="1"/>
        <v>0</v>
      </c>
      <c r="I16" s="50"/>
      <c r="J16" s="51"/>
      <c r="K16" s="10"/>
    </row>
    <row r="17" spans="1:11" s="9" customFormat="1" ht="40.5" customHeight="1">
      <c r="A17" s="26">
        <v>5</v>
      </c>
      <c r="B17" s="27" t="s">
        <v>51</v>
      </c>
      <c r="C17" s="39">
        <v>94000</v>
      </c>
      <c r="D17" s="39">
        <v>0</v>
      </c>
      <c r="E17" s="39">
        <f>F17+G17+H17</f>
        <v>0</v>
      </c>
      <c r="F17" s="39">
        <v>0</v>
      </c>
      <c r="G17" s="21">
        <v>0</v>
      </c>
      <c r="H17" s="21">
        <v>0</v>
      </c>
      <c r="I17" s="23" t="s">
        <v>40</v>
      </c>
      <c r="J17" s="79" t="s">
        <v>34</v>
      </c>
      <c r="K17" s="10"/>
    </row>
    <row r="18" spans="1:10" s="9" customFormat="1" ht="23.25" customHeight="1">
      <c r="A18" s="11">
        <v>6</v>
      </c>
      <c r="B18" s="28" t="s">
        <v>52</v>
      </c>
      <c r="C18" s="40">
        <v>20000</v>
      </c>
      <c r="D18" s="40">
        <v>20000</v>
      </c>
      <c r="E18" s="39">
        <f aca="true" t="shared" si="2" ref="E18:E28">F18+G18+H18</f>
        <v>17128.86</v>
      </c>
      <c r="F18" s="40">
        <v>17128.86</v>
      </c>
      <c r="G18" s="12">
        <v>0</v>
      </c>
      <c r="H18" s="12">
        <v>0</v>
      </c>
      <c r="I18" s="29" t="s">
        <v>39</v>
      </c>
      <c r="J18" s="80" t="s">
        <v>34</v>
      </c>
    </row>
    <row r="19" spans="1:10" s="9" customFormat="1" ht="38.25">
      <c r="A19" s="26">
        <v>7</v>
      </c>
      <c r="B19" s="28" t="s">
        <v>53</v>
      </c>
      <c r="C19" s="40">
        <v>92000</v>
      </c>
      <c r="D19" s="40">
        <v>92000</v>
      </c>
      <c r="E19" s="39">
        <f t="shared" si="2"/>
        <v>90954</v>
      </c>
      <c r="F19" s="40">
        <v>90954</v>
      </c>
      <c r="G19" s="12">
        <v>0</v>
      </c>
      <c r="H19" s="12">
        <v>0</v>
      </c>
      <c r="I19" s="29" t="s">
        <v>105</v>
      </c>
      <c r="J19" s="80" t="s">
        <v>105</v>
      </c>
    </row>
    <row r="20" spans="1:10" s="9" customFormat="1" ht="51">
      <c r="A20" s="11">
        <v>8</v>
      </c>
      <c r="B20" s="28" t="s">
        <v>54</v>
      </c>
      <c r="C20" s="40">
        <v>12000</v>
      </c>
      <c r="D20" s="40">
        <v>12000</v>
      </c>
      <c r="E20" s="39">
        <f t="shared" si="2"/>
        <v>11994</v>
      </c>
      <c r="F20" s="40">
        <v>11994</v>
      </c>
      <c r="G20" s="12">
        <v>0</v>
      </c>
      <c r="H20" s="12">
        <v>0</v>
      </c>
      <c r="I20" s="29" t="s">
        <v>104</v>
      </c>
      <c r="J20" s="80" t="s">
        <v>34</v>
      </c>
    </row>
    <row r="21" spans="1:10" s="9" customFormat="1" ht="51">
      <c r="A21" s="26">
        <v>9</v>
      </c>
      <c r="B21" s="28" t="s">
        <v>55</v>
      </c>
      <c r="C21" s="40">
        <v>6600</v>
      </c>
      <c r="D21" s="40">
        <v>6600</v>
      </c>
      <c r="E21" s="39">
        <f t="shared" si="2"/>
        <v>6537</v>
      </c>
      <c r="F21" s="40">
        <v>6537</v>
      </c>
      <c r="G21" s="12">
        <v>0</v>
      </c>
      <c r="H21" s="12">
        <v>0</v>
      </c>
      <c r="I21" s="29" t="s">
        <v>102</v>
      </c>
      <c r="J21" s="80" t="s">
        <v>103</v>
      </c>
    </row>
    <row r="22" spans="1:10" s="9" customFormat="1" ht="51">
      <c r="A22" s="11">
        <v>10</v>
      </c>
      <c r="B22" s="28" t="s">
        <v>56</v>
      </c>
      <c r="C22" s="40">
        <v>7000</v>
      </c>
      <c r="D22" s="40">
        <v>7000</v>
      </c>
      <c r="E22" s="39">
        <f t="shared" si="2"/>
        <v>7000</v>
      </c>
      <c r="F22" s="40">
        <v>7000</v>
      </c>
      <c r="G22" s="12">
        <v>0</v>
      </c>
      <c r="H22" s="12">
        <v>0</v>
      </c>
      <c r="I22" s="29" t="s">
        <v>104</v>
      </c>
      <c r="J22" s="80" t="s">
        <v>34</v>
      </c>
    </row>
    <row r="23" spans="1:10" s="9" customFormat="1" ht="38.25">
      <c r="A23" s="26">
        <v>11</v>
      </c>
      <c r="B23" s="28" t="s">
        <v>57</v>
      </c>
      <c r="C23" s="40">
        <v>120000</v>
      </c>
      <c r="D23" s="40">
        <v>0</v>
      </c>
      <c r="E23" s="39">
        <f t="shared" si="2"/>
        <v>0</v>
      </c>
      <c r="F23" s="40">
        <v>0</v>
      </c>
      <c r="G23" s="12">
        <v>0</v>
      </c>
      <c r="H23" s="12">
        <v>0</v>
      </c>
      <c r="I23" s="29" t="s">
        <v>108</v>
      </c>
      <c r="J23" s="80" t="s">
        <v>42</v>
      </c>
    </row>
    <row r="24" spans="1:10" s="9" customFormat="1" ht="14.25">
      <c r="A24" s="11">
        <v>12</v>
      </c>
      <c r="B24" s="28" t="s">
        <v>58</v>
      </c>
      <c r="C24" s="40">
        <v>8000</v>
      </c>
      <c r="D24" s="40">
        <v>8000</v>
      </c>
      <c r="E24" s="39">
        <f t="shared" si="2"/>
        <v>7497</v>
      </c>
      <c r="F24" s="40">
        <v>7497</v>
      </c>
      <c r="G24" s="12">
        <v>0</v>
      </c>
      <c r="H24" s="12">
        <v>0</v>
      </c>
      <c r="I24" s="29" t="s">
        <v>106</v>
      </c>
      <c r="J24" s="80" t="s">
        <v>106</v>
      </c>
    </row>
    <row r="25" spans="1:10" s="9" customFormat="1" ht="38.25">
      <c r="A25" s="26">
        <v>13</v>
      </c>
      <c r="B25" s="28" t="s">
        <v>59</v>
      </c>
      <c r="C25" s="40">
        <v>6000</v>
      </c>
      <c r="D25" s="40">
        <v>6000</v>
      </c>
      <c r="E25" s="39">
        <f t="shared" si="2"/>
        <v>6000</v>
      </c>
      <c r="F25" s="40">
        <v>6000</v>
      </c>
      <c r="G25" s="12">
        <v>0</v>
      </c>
      <c r="H25" s="12">
        <v>0</v>
      </c>
      <c r="I25" s="29" t="s">
        <v>107</v>
      </c>
      <c r="J25" s="80" t="s">
        <v>107</v>
      </c>
    </row>
    <row r="26" spans="1:10" s="9" customFormat="1" ht="38.25">
      <c r="A26" s="11">
        <v>14</v>
      </c>
      <c r="B26" s="28" t="s">
        <v>83</v>
      </c>
      <c r="C26" s="40">
        <v>0</v>
      </c>
      <c r="D26" s="40">
        <v>39000</v>
      </c>
      <c r="E26" s="39">
        <f t="shared" si="2"/>
        <v>38525.67</v>
      </c>
      <c r="F26" s="40">
        <v>38525.67</v>
      </c>
      <c r="G26" s="12">
        <v>0</v>
      </c>
      <c r="H26" s="12">
        <v>0</v>
      </c>
      <c r="I26" s="29" t="s">
        <v>108</v>
      </c>
      <c r="J26" s="80" t="s">
        <v>109</v>
      </c>
    </row>
    <row r="27" spans="1:10" s="9" customFormat="1" ht="38.25">
      <c r="A27" s="26">
        <v>15</v>
      </c>
      <c r="B27" s="28" t="s">
        <v>84</v>
      </c>
      <c r="C27" s="40">
        <v>0</v>
      </c>
      <c r="D27" s="40">
        <v>81000</v>
      </c>
      <c r="E27" s="39">
        <f t="shared" si="2"/>
        <v>80709.59</v>
      </c>
      <c r="F27" s="40">
        <v>80709.59</v>
      </c>
      <c r="G27" s="12">
        <v>0</v>
      </c>
      <c r="H27" s="12">
        <v>0</v>
      </c>
      <c r="I27" s="29" t="s">
        <v>108</v>
      </c>
      <c r="J27" s="80" t="s">
        <v>109</v>
      </c>
    </row>
    <row r="28" spans="1:10" s="9" customFormat="1" ht="38.25">
      <c r="A28" s="11">
        <v>16</v>
      </c>
      <c r="B28" s="28" t="s">
        <v>85</v>
      </c>
      <c r="C28" s="40">
        <v>0</v>
      </c>
      <c r="D28" s="40">
        <v>10000</v>
      </c>
      <c r="E28" s="39">
        <f t="shared" si="2"/>
        <v>7079</v>
      </c>
      <c r="F28" s="40">
        <v>7079</v>
      </c>
      <c r="G28" s="12">
        <v>0</v>
      </c>
      <c r="H28" s="12">
        <v>0</v>
      </c>
      <c r="I28" s="29" t="s">
        <v>120</v>
      </c>
      <c r="J28" s="80" t="s">
        <v>13</v>
      </c>
    </row>
    <row r="29" spans="1:10" ht="21.75" customHeight="1" thickBot="1">
      <c r="A29" s="54" t="s">
        <v>16</v>
      </c>
      <c r="B29" s="55"/>
      <c r="C29" s="56">
        <f aca="true" t="shared" si="3" ref="C29:H29">SUM(C30:C52)</f>
        <v>1088293</v>
      </c>
      <c r="D29" s="56">
        <f t="shared" si="3"/>
        <v>1621759</v>
      </c>
      <c r="E29" s="56">
        <f t="shared" si="3"/>
        <v>1045872.92</v>
      </c>
      <c r="F29" s="56">
        <f t="shared" si="3"/>
        <v>1045872.92</v>
      </c>
      <c r="G29" s="57">
        <f t="shared" si="3"/>
        <v>0</v>
      </c>
      <c r="H29" s="57">
        <f t="shared" si="3"/>
        <v>0</v>
      </c>
      <c r="I29" s="58"/>
      <c r="J29" s="59"/>
    </row>
    <row r="30" spans="1:10" s="9" customFormat="1" ht="57">
      <c r="A30" s="22">
        <v>17</v>
      </c>
      <c r="B30" s="25" t="s">
        <v>60</v>
      </c>
      <c r="C30" s="39">
        <v>25200</v>
      </c>
      <c r="D30" s="39">
        <v>20933</v>
      </c>
      <c r="E30" s="39">
        <f>F30+G30+H30</f>
        <v>20932.94</v>
      </c>
      <c r="F30" s="39">
        <v>20932.94</v>
      </c>
      <c r="G30" s="21">
        <v>0</v>
      </c>
      <c r="H30" s="21">
        <v>0</v>
      </c>
      <c r="I30" s="23" t="s">
        <v>119</v>
      </c>
      <c r="J30" s="24" t="s">
        <v>13</v>
      </c>
    </row>
    <row r="31" spans="1:10" s="9" customFormat="1" ht="28.5">
      <c r="A31" s="11">
        <v>18</v>
      </c>
      <c r="B31" s="18" t="s">
        <v>61</v>
      </c>
      <c r="C31" s="39">
        <v>254354</v>
      </c>
      <c r="D31" s="39">
        <v>104172</v>
      </c>
      <c r="E31" s="39">
        <f aca="true" t="shared" si="4" ref="E31:E52">F31+G31+H31</f>
        <v>104172</v>
      </c>
      <c r="F31" s="39">
        <v>104172</v>
      </c>
      <c r="G31" s="21">
        <v>0</v>
      </c>
      <c r="H31" s="21">
        <v>0</v>
      </c>
      <c r="I31" s="23" t="s">
        <v>37</v>
      </c>
      <c r="J31" s="24" t="s">
        <v>13</v>
      </c>
    </row>
    <row r="32" spans="1:10" s="9" customFormat="1" ht="38.25">
      <c r="A32" s="22">
        <v>19</v>
      </c>
      <c r="B32" s="18" t="s">
        <v>62</v>
      </c>
      <c r="C32" s="39">
        <v>4085</v>
      </c>
      <c r="D32" s="39">
        <v>4085</v>
      </c>
      <c r="E32" s="39">
        <f t="shared" si="4"/>
        <v>4084.08</v>
      </c>
      <c r="F32" s="39">
        <v>4084.08</v>
      </c>
      <c r="G32" s="21">
        <v>0</v>
      </c>
      <c r="H32" s="21">
        <v>0</v>
      </c>
      <c r="I32" s="13" t="s">
        <v>27</v>
      </c>
      <c r="J32" s="14" t="s">
        <v>13</v>
      </c>
    </row>
    <row r="33" spans="1:10" s="9" customFormat="1" ht="28.5">
      <c r="A33" s="11">
        <v>20</v>
      </c>
      <c r="B33" s="18" t="s">
        <v>63</v>
      </c>
      <c r="C33" s="39">
        <v>150000</v>
      </c>
      <c r="D33" s="39">
        <v>160900</v>
      </c>
      <c r="E33" s="39">
        <f t="shared" si="4"/>
        <v>160836</v>
      </c>
      <c r="F33" s="39">
        <v>160836</v>
      </c>
      <c r="G33" s="21">
        <v>0</v>
      </c>
      <c r="H33" s="21">
        <v>0</v>
      </c>
      <c r="I33" s="13" t="s">
        <v>37</v>
      </c>
      <c r="J33" s="14" t="s">
        <v>43</v>
      </c>
    </row>
    <row r="34" spans="1:10" s="9" customFormat="1" ht="42.75">
      <c r="A34" s="22">
        <v>21</v>
      </c>
      <c r="B34" s="18" t="s">
        <v>64</v>
      </c>
      <c r="C34" s="39">
        <v>11500</v>
      </c>
      <c r="D34" s="39">
        <v>0</v>
      </c>
      <c r="E34" s="39">
        <f t="shared" si="4"/>
        <v>0</v>
      </c>
      <c r="F34" s="39">
        <v>0</v>
      </c>
      <c r="G34" s="21">
        <v>0</v>
      </c>
      <c r="H34" s="21">
        <v>0</v>
      </c>
      <c r="I34" s="13" t="s">
        <v>118</v>
      </c>
      <c r="J34" s="14" t="s">
        <v>33</v>
      </c>
    </row>
    <row r="35" spans="1:10" s="9" customFormat="1" ht="42.75">
      <c r="A35" s="11">
        <v>22</v>
      </c>
      <c r="B35" s="18" t="s">
        <v>65</v>
      </c>
      <c r="C35" s="39">
        <v>37000</v>
      </c>
      <c r="D35" s="39">
        <v>42700</v>
      </c>
      <c r="E35" s="39">
        <f t="shared" si="4"/>
        <v>42697</v>
      </c>
      <c r="F35" s="39">
        <v>42697</v>
      </c>
      <c r="G35" s="21">
        <v>0</v>
      </c>
      <c r="H35" s="21">
        <v>0</v>
      </c>
      <c r="I35" s="13" t="s">
        <v>44</v>
      </c>
      <c r="J35" s="14" t="s">
        <v>13</v>
      </c>
    </row>
    <row r="36" spans="1:10" s="9" customFormat="1" ht="42.75">
      <c r="A36" s="22">
        <v>23</v>
      </c>
      <c r="B36" s="18" t="s">
        <v>66</v>
      </c>
      <c r="C36" s="39">
        <v>11230</v>
      </c>
      <c r="D36" s="39">
        <v>11230</v>
      </c>
      <c r="E36" s="39">
        <f t="shared" si="4"/>
        <v>11230</v>
      </c>
      <c r="F36" s="39">
        <v>11230</v>
      </c>
      <c r="G36" s="21">
        <v>0</v>
      </c>
      <c r="H36" s="21">
        <v>0</v>
      </c>
      <c r="I36" s="13" t="s">
        <v>117</v>
      </c>
      <c r="J36" s="14" t="s">
        <v>13</v>
      </c>
    </row>
    <row r="37" spans="1:10" s="9" customFormat="1" ht="28.5">
      <c r="A37" s="11">
        <v>24</v>
      </c>
      <c r="B37" s="18" t="s">
        <v>67</v>
      </c>
      <c r="C37" s="39">
        <v>8970</v>
      </c>
      <c r="D37" s="39">
        <v>8970</v>
      </c>
      <c r="E37" s="39">
        <f t="shared" si="4"/>
        <v>8960.7</v>
      </c>
      <c r="F37" s="39">
        <v>8960.7</v>
      </c>
      <c r="G37" s="21">
        <v>0</v>
      </c>
      <c r="H37" s="21">
        <v>0</v>
      </c>
      <c r="I37" s="13" t="s">
        <v>45</v>
      </c>
      <c r="J37" s="14" t="s">
        <v>13</v>
      </c>
    </row>
    <row r="38" spans="1:10" s="9" customFormat="1" ht="28.5">
      <c r="A38" s="22">
        <v>25</v>
      </c>
      <c r="B38" s="18" t="s">
        <v>68</v>
      </c>
      <c r="C38" s="39">
        <v>2800</v>
      </c>
      <c r="D38" s="39">
        <v>2800</v>
      </c>
      <c r="E38" s="39">
        <f t="shared" si="4"/>
        <v>2794.12</v>
      </c>
      <c r="F38" s="39">
        <v>2794.12</v>
      </c>
      <c r="G38" s="21">
        <v>0</v>
      </c>
      <c r="H38" s="21">
        <v>0</v>
      </c>
      <c r="I38" s="13" t="s">
        <v>45</v>
      </c>
      <c r="J38" s="14" t="s">
        <v>13</v>
      </c>
    </row>
    <row r="39" spans="1:10" s="9" customFormat="1" ht="42.75">
      <c r="A39" s="11">
        <v>26</v>
      </c>
      <c r="B39" s="18" t="s">
        <v>69</v>
      </c>
      <c r="C39" s="39">
        <v>250000</v>
      </c>
      <c r="D39" s="39">
        <v>250000</v>
      </c>
      <c r="E39" s="39">
        <f t="shared" si="4"/>
        <v>225000</v>
      </c>
      <c r="F39" s="39">
        <v>225000</v>
      </c>
      <c r="G39" s="21">
        <v>0</v>
      </c>
      <c r="H39" s="21">
        <v>0</v>
      </c>
      <c r="I39" s="13" t="s">
        <v>116</v>
      </c>
      <c r="J39" s="14" t="s">
        <v>13</v>
      </c>
    </row>
    <row r="40" spans="1:10" s="9" customFormat="1" ht="42.75">
      <c r="A40" s="22">
        <v>27</v>
      </c>
      <c r="B40" s="18" t="s">
        <v>70</v>
      </c>
      <c r="C40" s="39">
        <v>254354</v>
      </c>
      <c r="D40" s="39">
        <v>254354</v>
      </c>
      <c r="E40" s="39">
        <f t="shared" si="4"/>
        <v>254354</v>
      </c>
      <c r="F40" s="39">
        <v>254354</v>
      </c>
      <c r="G40" s="21">
        <v>0</v>
      </c>
      <c r="H40" s="21">
        <v>0</v>
      </c>
      <c r="I40" s="13" t="s">
        <v>38</v>
      </c>
      <c r="J40" s="14" t="s">
        <v>13</v>
      </c>
    </row>
    <row r="41" spans="1:10" s="9" customFormat="1" ht="42.75">
      <c r="A41" s="11">
        <v>28</v>
      </c>
      <c r="B41" s="18" t="s">
        <v>71</v>
      </c>
      <c r="C41" s="39">
        <v>12000</v>
      </c>
      <c r="D41" s="39">
        <v>12000</v>
      </c>
      <c r="E41" s="39">
        <f t="shared" si="4"/>
        <v>11950</v>
      </c>
      <c r="F41" s="39">
        <v>11950</v>
      </c>
      <c r="G41" s="21">
        <v>0</v>
      </c>
      <c r="H41" s="21">
        <v>0</v>
      </c>
      <c r="I41" s="13" t="s">
        <v>45</v>
      </c>
      <c r="J41" s="14" t="s">
        <v>13</v>
      </c>
    </row>
    <row r="42" spans="1:10" s="9" customFormat="1" ht="57">
      <c r="A42" s="22">
        <v>29</v>
      </c>
      <c r="B42" s="18" t="s">
        <v>72</v>
      </c>
      <c r="C42" s="39">
        <v>16700</v>
      </c>
      <c r="D42" s="39">
        <v>19800</v>
      </c>
      <c r="E42" s="39">
        <f t="shared" si="4"/>
        <v>19790</v>
      </c>
      <c r="F42" s="39">
        <v>19790</v>
      </c>
      <c r="G42" s="21">
        <v>0</v>
      </c>
      <c r="H42" s="21">
        <v>0</v>
      </c>
      <c r="I42" s="13" t="s">
        <v>115</v>
      </c>
      <c r="J42" s="14" t="s">
        <v>13</v>
      </c>
    </row>
    <row r="43" spans="1:10" s="9" customFormat="1" ht="57">
      <c r="A43" s="11">
        <v>30</v>
      </c>
      <c r="B43" s="18" t="s">
        <v>73</v>
      </c>
      <c r="C43" s="39">
        <v>16700</v>
      </c>
      <c r="D43" s="39">
        <v>16700</v>
      </c>
      <c r="E43" s="39">
        <f t="shared" si="4"/>
        <v>11848.87</v>
      </c>
      <c r="F43" s="39">
        <v>11848.87</v>
      </c>
      <c r="G43" s="21">
        <v>0</v>
      </c>
      <c r="H43" s="21">
        <v>0</v>
      </c>
      <c r="I43" s="13" t="s">
        <v>115</v>
      </c>
      <c r="J43" s="14" t="s">
        <v>13</v>
      </c>
    </row>
    <row r="44" spans="1:10" s="9" customFormat="1" ht="57">
      <c r="A44" s="22">
        <v>31</v>
      </c>
      <c r="B44" s="18" t="s">
        <v>74</v>
      </c>
      <c r="C44" s="39">
        <v>16700</v>
      </c>
      <c r="D44" s="39">
        <v>16700</v>
      </c>
      <c r="E44" s="39">
        <f t="shared" si="4"/>
        <v>8926.87</v>
      </c>
      <c r="F44" s="39">
        <v>8926.87</v>
      </c>
      <c r="G44" s="21">
        <v>0</v>
      </c>
      <c r="H44" s="21">
        <v>0</v>
      </c>
      <c r="I44" s="13" t="s">
        <v>115</v>
      </c>
      <c r="J44" s="14" t="s">
        <v>13</v>
      </c>
    </row>
    <row r="45" spans="1:10" s="9" customFormat="1" ht="57">
      <c r="A45" s="11">
        <v>32</v>
      </c>
      <c r="B45" s="18" t="s">
        <v>75</v>
      </c>
      <c r="C45" s="39">
        <v>16700</v>
      </c>
      <c r="D45" s="39">
        <v>33400</v>
      </c>
      <c r="E45" s="39">
        <f t="shared" si="4"/>
        <v>33285</v>
      </c>
      <c r="F45" s="39">
        <v>33285</v>
      </c>
      <c r="G45" s="21">
        <v>0</v>
      </c>
      <c r="H45" s="21">
        <v>0</v>
      </c>
      <c r="I45" s="13" t="s">
        <v>115</v>
      </c>
      <c r="J45" s="14" t="s">
        <v>13</v>
      </c>
    </row>
    <row r="46" spans="1:10" s="9" customFormat="1" ht="42.75">
      <c r="A46" s="22">
        <v>33</v>
      </c>
      <c r="B46" s="18" t="s">
        <v>91</v>
      </c>
      <c r="C46" s="39">
        <v>0</v>
      </c>
      <c r="D46" s="39">
        <v>109325</v>
      </c>
      <c r="E46" s="39">
        <f t="shared" si="4"/>
        <v>109325</v>
      </c>
      <c r="F46" s="39">
        <v>109325</v>
      </c>
      <c r="G46" s="21">
        <v>0</v>
      </c>
      <c r="H46" s="21">
        <v>0</v>
      </c>
      <c r="I46" s="13" t="s">
        <v>38</v>
      </c>
      <c r="J46" s="14" t="s">
        <v>13</v>
      </c>
    </row>
    <row r="47" spans="1:10" s="9" customFormat="1" ht="42.75">
      <c r="A47" s="11">
        <v>34</v>
      </c>
      <c r="B47" s="18" t="s">
        <v>92</v>
      </c>
      <c r="C47" s="39">
        <v>0</v>
      </c>
      <c r="D47" s="39">
        <v>1000</v>
      </c>
      <c r="E47" s="39">
        <f t="shared" si="4"/>
        <v>0</v>
      </c>
      <c r="F47" s="39">
        <v>0</v>
      </c>
      <c r="G47" s="21">
        <v>0</v>
      </c>
      <c r="H47" s="21">
        <v>0</v>
      </c>
      <c r="I47" s="13" t="s">
        <v>114</v>
      </c>
      <c r="J47" s="14" t="s">
        <v>33</v>
      </c>
    </row>
    <row r="48" spans="1:10" s="9" customFormat="1" ht="42.75">
      <c r="A48" s="22">
        <v>35</v>
      </c>
      <c r="B48" s="18" t="s">
        <v>93</v>
      </c>
      <c r="C48" s="39">
        <v>0</v>
      </c>
      <c r="D48" s="39">
        <v>300000</v>
      </c>
      <c r="E48" s="39">
        <f t="shared" si="4"/>
        <v>0</v>
      </c>
      <c r="F48" s="39">
        <v>0</v>
      </c>
      <c r="G48" s="21">
        <v>0</v>
      </c>
      <c r="H48" s="21">
        <v>0</v>
      </c>
      <c r="I48" s="13" t="s">
        <v>114</v>
      </c>
      <c r="J48" s="14" t="s">
        <v>33</v>
      </c>
    </row>
    <row r="49" spans="1:10" s="9" customFormat="1" ht="42.75">
      <c r="A49" s="11">
        <v>36</v>
      </c>
      <c r="B49" s="18" t="s">
        <v>94</v>
      </c>
      <c r="C49" s="39">
        <v>0</v>
      </c>
      <c r="D49" s="39">
        <v>216900</v>
      </c>
      <c r="E49" s="39">
        <f t="shared" si="4"/>
        <v>0</v>
      </c>
      <c r="F49" s="39">
        <v>0</v>
      </c>
      <c r="G49" s="21">
        <v>0</v>
      </c>
      <c r="H49" s="21">
        <v>0</v>
      </c>
      <c r="I49" s="13" t="s">
        <v>113</v>
      </c>
      <c r="J49" s="14" t="s">
        <v>33</v>
      </c>
    </row>
    <row r="50" spans="1:10" s="9" customFormat="1" ht="42.75">
      <c r="A50" s="22">
        <v>37</v>
      </c>
      <c r="B50" s="18" t="s">
        <v>95</v>
      </c>
      <c r="C50" s="39">
        <v>0</v>
      </c>
      <c r="D50" s="39">
        <v>1100</v>
      </c>
      <c r="E50" s="39">
        <f t="shared" si="4"/>
        <v>0</v>
      </c>
      <c r="F50" s="39">
        <v>0</v>
      </c>
      <c r="G50" s="21">
        <v>0</v>
      </c>
      <c r="H50" s="21">
        <v>0</v>
      </c>
      <c r="I50" s="13" t="s">
        <v>112</v>
      </c>
      <c r="J50" s="14" t="s">
        <v>33</v>
      </c>
    </row>
    <row r="51" spans="1:10" s="9" customFormat="1" ht="42.75">
      <c r="A51" s="11">
        <v>38</v>
      </c>
      <c r="B51" s="18" t="s">
        <v>96</v>
      </c>
      <c r="C51" s="39">
        <v>0</v>
      </c>
      <c r="D51" s="39">
        <v>19000</v>
      </c>
      <c r="E51" s="39">
        <f t="shared" si="4"/>
        <v>0</v>
      </c>
      <c r="F51" s="39">
        <v>0</v>
      </c>
      <c r="G51" s="21">
        <v>0</v>
      </c>
      <c r="H51" s="21">
        <v>0</v>
      </c>
      <c r="I51" s="13" t="s">
        <v>111</v>
      </c>
      <c r="J51" s="14" t="s">
        <v>33</v>
      </c>
    </row>
    <row r="52" spans="1:10" s="9" customFormat="1" ht="42.75">
      <c r="A52" s="22">
        <v>39</v>
      </c>
      <c r="B52" s="18" t="s">
        <v>97</v>
      </c>
      <c r="C52" s="39">
        <v>0</v>
      </c>
      <c r="D52" s="39">
        <v>15690</v>
      </c>
      <c r="E52" s="39">
        <f t="shared" si="4"/>
        <v>15686.34</v>
      </c>
      <c r="F52" s="39">
        <v>15686.34</v>
      </c>
      <c r="G52" s="21">
        <v>0</v>
      </c>
      <c r="H52" s="21">
        <v>0</v>
      </c>
      <c r="I52" s="13" t="s">
        <v>110</v>
      </c>
      <c r="J52" s="14" t="s">
        <v>13</v>
      </c>
    </row>
    <row r="53" spans="1:10" s="9" customFormat="1" ht="30" customHeight="1">
      <c r="A53" s="81" t="s">
        <v>76</v>
      </c>
      <c r="B53" s="60"/>
      <c r="C53" s="61">
        <f aca="true" t="shared" si="5" ref="C53:H53">C54+C55+C56+C57</f>
        <v>74004</v>
      </c>
      <c r="D53" s="61">
        <f t="shared" si="5"/>
        <v>116004</v>
      </c>
      <c r="E53" s="61">
        <f t="shared" si="5"/>
        <v>110420.73999999999</v>
      </c>
      <c r="F53" s="61">
        <f t="shared" si="5"/>
        <v>110420.73999999999</v>
      </c>
      <c r="G53" s="62">
        <f t="shared" si="5"/>
        <v>0</v>
      </c>
      <c r="H53" s="62">
        <f t="shared" si="5"/>
        <v>0</v>
      </c>
      <c r="I53" s="63"/>
      <c r="J53" s="82"/>
    </row>
    <row r="54" spans="1:10" s="9" customFormat="1" ht="25.5">
      <c r="A54" s="11">
        <v>40</v>
      </c>
      <c r="B54" s="18" t="s">
        <v>77</v>
      </c>
      <c r="C54" s="40">
        <v>23000</v>
      </c>
      <c r="D54" s="40">
        <v>23000</v>
      </c>
      <c r="E54" s="40">
        <f>F54+G54+H54</f>
        <v>22999.73</v>
      </c>
      <c r="F54" s="40">
        <v>22999.73</v>
      </c>
      <c r="G54" s="12">
        <v>0</v>
      </c>
      <c r="H54" s="12">
        <v>0</v>
      </c>
      <c r="I54" s="13" t="s">
        <v>98</v>
      </c>
      <c r="J54" s="14" t="s">
        <v>13</v>
      </c>
    </row>
    <row r="55" spans="1:10" s="9" customFormat="1" ht="28.5">
      <c r="A55" s="11">
        <v>41</v>
      </c>
      <c r="B55" s="18" t="s">
        <v>78</v>
      </c>
      <c r="C55" s="40">
        <v>37004</v>
      </c>
      <c r="D55" s="40">
        <v>37004</v>
      </c>
      <c r="E55" s="40">
        <f>F55+G55+H55</f>
        <v>35077</v>
      </c>
      <c r="F55" s="40">
        <v>35077</v>
      </c>
      <c r="G55" s="12">
        <v>0</v>
      </c>
      <c r="H55" s="12">
        <v>0</v>
      </c>
      <c r="I55" s="13" t="s">
        <v>99</v>
      </c>
      <c r="J55" s="14" t="s">
        <v>13</v>
      </c>
    </row>
    <row r="56" spans="1:10" s="9" customFormat="1" ht="28.5">
      <c r="A56" s="11">
        <v>42</v>
      </c>
      <c r="B56" s="18" t="s">
        <v>79</v>
      </c>
      <c r="C56" s="40">
        <v>14000</v>
      </c>
      <c r="D56" s="40">
        <v>14000</v>
      </c>
      <c r="E56" s="40">
        <f>F56+G56+H56</f>
        <v>11884.01</v>
      </c>
      <c r="F56" s="40">
        <v>11884.01</v>
      </c>
      <c r="G56" s="12">
        <v>0</v>
      </c>
      <c r="H56" s="12">
        <v>0</v>
      </c>
      <c r="I56" s="13" t="s">
        <v>100</v>
      </c>
      <c r="J56" s="14" t="s">
        <v>13</v>
      </c>
    </row>
    <row r="57" spans="1:10" s="9" customFormat="1" ht="38.25">
      <c r="A57" s="11">
        <v>43</v>
      </c>
      <c r="B57" s="18" t="s">
        <v>86</v>
      </c>
      <c r="C57" s="40">
        <v>0</v>
      </c>
      <c r="D57" s="40">
        <v>42000</v>
      </c>
      <c r="E57" s="40">
        <f>F57+G57+H57</f>
        <v>40460</v>
      </c>
      <c r="F57" s="40">
        <v>40460</v>
      </c>
      <c r="G57" s="12">
        <v>0</v>
      </c>
      <c r="H57" s="12">
        <v>0</v>
      </c>
      <c r="I57" s="13" t="s">
        <v>101</v>
      </c>
      <c r="J57" s="14" t="s">
        <v>13</v>
      </c>
    </row>
    <row r="58" spans="1:10" ht="30" customHeight="1" thickBot="1">
      <c r="A58" s="64" t="s">
        <v>17</v>
      </c>
      <c r="B58" s="65"/>
      <c r="C58" s="66">
        <f aca="true" t="shared" si="6" ref="C58:H58">SUM(C59:C66)</f>
        <v>1997000</v>
      </c>
      <c r="D58" s="66">
        <f t="shared" si="6"/>
        <v>586000</v>
      </c>
      <c r="E58" s="66">
        <f t="shared" si="6"/>
        <v>473857.65</v>
      </c>
      <c r="F58" s="66">
        <f t="shared" si="6"/>
        <v>473857.65</v>
      </c>
      <c r="G58" s="67">
        <f t="shared" si="6"/>
        <v>0</v>
      </c>
      <c r="H58" s="67">
        <f t="shared" si="6"/>
        <v>0</v>
      </c>
      <c r="I58" s="68"/>
      <c r="J58" s="69"/>
    </row>
    <row r="59" spans="1:10" s="9" customFormat="1" ht="45" customHeight="1">
      <c r="A59" s="22">
        <v>44</v>
      </c>
      <c r="B59" s="27" t="s">
        <v>80</v>
      </c>
      <c r="C59" s="39">
        <v>12000</v>
      </c>
      <c r="D59" s="39">
        <v>12000</v>
      </c>
      <c r="E59" s="39">
        <f>F59+G59+H59</f>
        <v>0</v>
      </c>
      <c r="F59" s="39">
        <v>0</v>
      </c>
      <c r="G59" s="21">
        <v>0</v>
      </c>
      <c r="H59" s="21">
        <v>0</v>
      </c>
      <c r="I59" s="23" t="s">
        <v>122</v>
      </c>
      <c r="J59" s="24" t="s">
        <v>123</v>
      </c>
    </row>
    <row r="60" spans="1:10" s="9" customFormat="1" ht="25.5">
      <c r="A60" s="11">
        <v>45</v>
      </c>
      <c r="B60" s="28" t="s">
        <v>81</v>
      </c>
      <c r="C60" s="40">
        <v>1785000</v>
      </c>
      <c r="D60" s="40">
        <v>170000</v>
      </c>
      <c r="E60" s="39">
        <f aca="true" t="shared" si="7" ref="E60:E66">F60+G60+H60</f>
        <v>136163.37</v>
      </c>
      <c r="F60" s="40">
        <v>136163.37</v>
      </c>
      <c r="G60" s="12">
        <v>0</v>
      </c>
      <c r="H60" s="12">
        <v>0</v>
      </c>
      <c r="I60" s="13" t="s">
        <v>18</v>
      </c>
      <c r="J60" s="14" t="s">
        <v>46</v>
      </c>
    </row>
    <row r="61" spans="1:10" s="9" customFormat="1" ht="28.5">
      <c r="A61" s="22">
        <v>46</v>
      </c>
      <c r="B61" s="28" t="s">
        <v>19</v>
      </c>
      <c r="C61" s="40">
        <v>40000</v>
      </c>
      <c r="D61" s="40">
        <v>40000</v>
      </c>
      <c r="E61" s="39">
        <f t="shared" si="7"/>
        <v>0</v>
      </c>
      <c r="F61" s="40">
        <v>0</v>
      </c>
      <c r="G61" s="12">
        <v>0</v>
      </c>
      <c r="H61" s="12">
        <v>0</v>
      </c>
      <c r="I61" s="13" t="s">
        <v>121</v>
      </c>
      <c r="J61" s="14" t="s">
        <v>14</v>
      </c>
    </row>
    <row r="62" spans="1:10" s="9" customFormat="1" ht="28.5">
      <c r="A62" s="11">
        <v>47</v>
      </c>
      <c r="B62" s="28" t="s">
        <v>82</v>
      </c>
      <c r="C62" s="40">
        <v>160000</v>
      </c>
      <c r="D62" s="40">
        <v>90000</v>
      </c>
      <c r="E62" s="39">
        <f t="shared" si="7"/>
        <v>75981.5</v>
      </c>
      <c r="F62" s="40">
        <v>75981.5</v>
      </c>
      <c r="G62" s="12">
        <v>0</v>
      </c>
      <c r="H62" s="12">
        <v>0</v>
      </c>
      <c r="I62" s="13" t="s">
        <v>124</v>
      </c>
      <c r="J62" s="14" t="s">
        <v>13</v>
      </c>
    </row>
    <row r="63" spans="1:10" s="9" customFormat="1" ht="42.75">
      <c r="A63" s="22">
        <v>48</v>
      </c>
      <c r="B63" s="28" t="s">
        <v>87</v>
      </c>
      <c r="C63" s="40">
        <v>0</v>
      </c>
      <c r="D63" s="40">
        <v>1000</v>
      </c>
      <c r="E63" s="39">
        <f t="shared" si="7"/>
        <v>0</v>
      </c>
      <c r="F63" s="40">
        <v>0</v>
      </c>
      <c r="G63" s="12">
        <v>0</v>
      </c>
      <c r="H63" s="12">
        <v>0</v>
      </c>
      <c r="I63" s="13" t="s">
        <v>125</v>
      </c>
      <c r="J63" s="14" t="s">
        <v>14</v>
      </c>
    </row>
    <row r="64" spans="1:10" s="9" customFormat="1" ht="28.5">
      <c r="A64" s="11">
        <v>49</v>
      </c>
      <c r="B64" s="28" t="s">
        <v>88</v>
      </c>
      <c r="C64" s="40">
        <v>0</v>
      </c>
      <c r="D64" s="40">
        <v>140000</v>
      </c>
      <c r="E64" s="39">
        <f t="shared" si="7"/>
        <v>138135.2</v>
      </c>
      <c r="F64" s="40">
        <v>138135.2</v>
      </c>
      <c r="G64" s="12">
        <v>0</v>
      </c>
      <c r="H64" s="12">
        <v>0</v>
      </c>
      <c r="I64" s="13" t="s">
        <v>126</v>
      </c>
      <c r="J64" s="14" t="s">
        <v>13</v>
      </c>
    </row>
    <row r="65" spans="1:10" s="9" customFormat="1" ht="85.5">
      <c r="A65" s="22">
        <v>50</v>
      </c>
      <c r="B65" s="28" t="s">
        <v>89</v>
      </c>
      <c r="C65" s="40">
        <v>0</v>
      </c>
      <c r="D65" s="40">
        <v>75000</v>
      </c>
      <c r="E65" s="39">
        <f t="shared" si="7"/>
        <v>65726.68</v>
      </c>
      <c r="F65" s="40">
        <v>65726.68</v>
      </c>
      <c r="G65" s="12">
        <v>0</v>
      </c>
      <c r="H65" s="12">
        <v>0</v>
      </c>
      <c r="I65" s="13" t="s">
        <v>127</v>
      </c>
      <c r="J65" s="14" t="s">
        <v>13</v>
      </c>
    </row>
    <row r="66" spans="1:10" s="9" customFormat="1" ht="114">
      <c r="A66" s="11">
        <v>51</v>
      </c>
      <c r="B66" s="28" t="s">
        <v>90</v>
      </c>
      <c r="C66" s="40">
        <v>0</v>
      </c>
      <c r="D66" s="40">
        <v>58000</v>
      </c>
      <c r="E66" s="39">
        <f t="shared" si="7"/>
        <v>57850.9</v>
      </c>
      <c r="F66" s="40">
        <v>57850.9</v>
      </c>
      <c r="G66" s="12">
        <v>0</v>
      </c>
      <c r="H66" s="12">
        <v>0</v>
      </c>
      <c r="I66" s="13" t="s">
        <v>47</v>
      </c>
      <c r="J66" s="14" t="s">
        <v>13</v>
      </c>
    </row>
    <row r="67" spans="1:10" s="9" customFormat="1" ht="27.75" customHeight="1">
      <c r="A67" s="83" t="s">
        <v>28</v>
      </c>
      <c r="B67" s="32"/>
      <c r="C67" s="70">
        <f aca="true" t="shared" si="8" ref="C67:H67">C68</f>
        <v>3000</v>
      </c>
      <c r="D67" s="70">
        <f t="shared" si="8"/>
        <v>3000</v>
      </c>
      <c r="E67" s="70">
        <f t="shared" si="8"/>
        <v>0</v>
      </c>
      <c r="F67" s="70">
        <f t="shared" si="8"/>
        <v>0</v>
      </c>
      <c r="G67" s="71">
        <f t="shared" si="8"/>
        <v>0</v>
      </c>
      <c r="H67" s="71">
        <f t="shared" si="8"/>
        <v>0</v>
      </c>
      <c r="I67" s="33"/>
      <c r="J67" s="84"/>
    </row>
    <row r="68" spans="1:10" s="9" customFormat="1" ht="27.75" customHeight="1">
      <c r="A68" s="11">
        <v>52</v>
      </c>
      <c r="B68" s="28" t="s">
        <v>29</v>
      </c>
      <c r="C68" s="41">
        <v>3000</v>
      </c>
      <c r="D68" s="41">
        <v>3000</v>
      </c>
      <c r="E68" s="40">
        <f>F68+G68+H68</f>
        <v>0</v>
      </c>
      <c r="F68" s="40">
        <v>0</v>
      </c>
      <c r="G68" s="12">
        <v>0</v>
      </c>
      <c r="H68" s="12">
        <v>0</v>
      </c>
      <c r="I68" s="13" t="s">
        <v>30</v>
      </c>
      <c r="J68" s="14" t="s">
        <v>33</v>
      </c>
    </row>
    <row r="69" spans="1:10" ht="24.75" customHeight="1" thickBot="1">
      <c r="A69" s="85" t="s">
        <v>129</v>
      </c>
      <c r="B69" s="86"/>
      <c r="C69" s="87">
        <f aca="true" t="shared" si="9" ref="C69:H69">C58+C29+C16+C11+C67+C53</f>
        <v>3857897</v>
      </c>
      <c r="D69" s="87">
        <f t="shared" si="9"/>
        <v>3098363</v>
      </c>
      <c r="E69" s="87">
        <f>E58+E29+E16+E11+E67+E53</f>
        <v>2126006.5300000003</v>
      </c>
      <c r="F69" s="87">
        <f t="shared" si="9"/>
        <v>2126006.5300000003</v>
      </c>
      <c r="G69" s="72">
        <f t="shared" si="9"/>
        <v>0</v>
      </c>
      <c r="H69" s="88">
        <f t="shared" si="9"/>
        <v>0</v>
      </c>
      <c r="I69" s="89"/>
      <c r="J69" s="90"/>
    </row>
    <row r="71" spans="8:9" ht="12.75">
      <c r="H71" s="35"/>
      <c r="I71" s="35"/>
    </row>
    <row r="72" spans="8:9" ht="12.75">
      <c r="H72" s="35"/>
      <c r="I72" s="35"/>
    </row>
    <row r="73" spans="2:8" ht="12.75">
      <c r="B73" s="34" t="s">
        <v>20</v>
      </c>
      <c r="C73" s="34"/>
      <c r="E73" s="34" t="s">
        <v>21</v>
      </c>
      <c r="F73" s="34"/>
      <c r="G73" s="34"/>
      <c r="H73" s="34"/>
    </row>
    <row r="74" spans="2:8" ht="12.75">
      <c r="B74" s="34" t="s">
        <v>22</v>
      </c>
      <c r="C74" s="34"/>
      <c r="E74" s="34" t="s">
        <v>23</v>
      </c>
      <c r="F74" s="34"/>
      <c r="G74" s="34"/>
      <c r="H74" s="34"/>
    </row>
    <row r="75" ht="12.75">
      <c r="D75" s="16"/>
    </row>
    <row r="76" ht="12.75">
      <c r="C76" s="17"/>
    </row>
  </sheetData>
  <sheetProtection/>
  <mergeCells count="30">
    <mergeCell ref="A8:J8"/>
    <mergeCell ref="A69:B69"/>
    <mergeCell ref="A1:F2"/>
    <mergeCell ref="A5:J5"/>
    <mergeCell ref="J9:J10"/>
    <mergeCell ref="I16:J16"/>
    <mergeCell ref="A7:J7"/>
    <mergeCell ref="A11:B11"/>
    <mergeCell ref="A16:B16"/>
    <mergeCell ref="B9:B10"/>
    <mergeCell ref="I11:J11"/>
    <mergeCell ref="A58:B58"/>
    <mergeCell ref="I58:J58"/>
    <mergeCell ref="C9:C10"/>
    <mergeCell ref="E9:H9"/>
    <mergeCell ref="A9:A10"/>
    <mergeCell ref="B74:C74"/>
    <mergeCell ref="E73:H73"/>
    <mergeCell ref="E74:H74"/>
    <mergeCell ref="H71:I71"/>
    <mergeCell ref="H72:I72"/>
    <mergeCell ref="A53:B53"/>
    <mergeCell ref="I53:J53"/>
    <mergeCell ref="B73:C73"/>
    <mergeCell ref="A29:B29"/>
    <mergeCell ref="D9:D10"/>
    <mergeCell ref="A67:B67"/>
    <mergeCell ref="I67:J67"/>
    <mergeCell ref="I29:J29"/>
    <mergeCell ref="I9:I10"/>
  </mergeCells>
  <printOptions/>
  <pageMargins left="0.77" right="0" top="0.33" bottom="0.37" header="0" footer="0"/>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Borbei Terezia</dc:creator>
  <cp:keywords/>
  <dc:description/>
  <cp:lastModifiedBy>Terezia Borbei</cp:lastModifiedBy>
  <cp:lastPrinted>2021-05-12T12:27:15Z</cp:lastPrinted>
  <dcterms:created xsi:type="dcterms:W3CDTF">2016-04-14T08:11:34Z</dcterms:created>
  <dcterms:modified xsi:type="dcterms:W3CDTF">2021-05-12T12:31:52Z</dcterms:modified>
  <cp:category/>
  <cp:version/>
  <cp:contentType/>
  <cp:contentStatus/>
</cp:coreProperties>
</file>