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RAZI" sheetId="1" r:id="rId1"/>
    <sheet name="TROTUARE" sheetId="2" r:id="rId2"/>
    <sheet name="Sheet3" sheetId="3" r:id="rId3"/>
  </sheets>
  <definedNames>
    <definedName name="Excel_BuiltIn__FilterDatabase" localSheetId="0">'STRAZI'!$E$8:$E$111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44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sharedStrings.xml><?xml version="1.0" encoding="utf-8"?>
<sst xmlns="http://schemas.openxmlformats.org/spreadsheetml/2006/main" count="238" uniqueCount="168">
  <si>
    <t>Nr.
Crt.</t>
  </si>
  <si>
    <t>Denumire strada</t>
  </si>
  <si>
    <t xml:space="preserve">Lungime
(m)  </t>
  </si>
  <si>
    <t>Frecvenţa (Intervenţii/săptămână)</t>
  </si>
  <si>
    <t>Nr. coşurilor stradale existente</t>
  </si>
  <si>
    <t>1 DECEMBRIE 1918</t>
  </si>
  <si>
    <t>PIAŢA 14 MAI 1970</t>
  </si>
  <si>
    <t>ADY ENDRE</t>
  </si>
  <si>
    <t>ALEXANDRU IOAN CUZA</t>
  </si>
  <si>
    <t>ALEXIU BERINDE</t>
  </si>
  <si>
    <t>ARINULUI</t>
  </si>
  <si>
    <t>ASTRONAUTILOR</t>
  </si>
  <si>
    <t>AUREL POPP</t>
  </si>
  <si>
    <t>AVRAM IANCU</t>
  </si>
  <si>
    <t>BANAT</t>
  </si>
  <si>
    <t>BOTIZULUI PRINCIPAL</t>
  </si>
  <si>
    <t>BRANDUSA</t>
  </si>
  <si>
    <t>C. A. ROSETTI</t>
  </si>
  <si>
    <t>C. S. ANDERCO</t>
  </si>
  <si>
    <t>CAISILOR</t>
  </si>
  <si>
    <t>CAREIULUI</t>
  </si>
  <si>
    <t>BULEVARDUL CLOSCA POD</t>
  </si>
  <si>
    <t>BULEVARDUL CLOSCA I</t>
  </si>
  <si>
    <t>BULEVARDUL CLOSCA II</t>
  </si>
  <si>
    <t>CONSTANTIN BRANCOVEANU I</t>
  </si>
  <si>
    <t>CONSTANTIN BRANCOVEANU II</t>
  </si>
  <si>
    <t>CORVINILOR I</t>
  </si>
  <si>
    <t>CRISAN</t>
  </si>
  <si>
    <t>DARIU POP</t>
  </si>
  <si>
    <t>DECEBAL</t>
  </si>
  <si>
    <t>EROILOR</t>
  </si>
  <si>
    <t>PIAŢA EROILOR REVOLUTIEI I</t>
  </si>
  <si>
    <t>PIAŢA EROILOR REVOLUTIEI II</t>
  </si>
  <si>
    <t>EUGEN LOVINESCU</t>
  </si>
  <si>
    <t>FABRICII I</t>
  </si>
  <si>
    <t>GEORGE COSBUC</t>
  </si>
  <si>
    <t>PIAŢA GEORGE BOITOR 1</t>
  </si>
  <si>
    <t>GHEORGHE BARITIU I</t>
  </si>
  <si>
    <t>GHEORGHE BARITIU II</t>
  </si>
  <si>
    <t>GHEORGHE DOJA</t>
  </si>
  <si>
    <t>GHEORGHE DOJA 2</t>
  </si>
  <si>
    <t>GHEORGHE LAZAR</t>
  </si>
  <si>
    <t>GHEORGHE SINCAI</t>
  </si>
  <si>
    <t>INTRARERE GRADINA ROMEI</t>
  </si>
  <si>
    <t>GRIVITEI</t>
  </si>
  <si>
    <t>BULEVARDUL HENRI COANDA</t>
  </si>
  <si>
    <t>HOREA</t>
  </si>
  <si>
    <t>IALOMITEI</t>
  </si>
  <si>
    <t>ALEEA ILISESTI</t>
  </si>
  <si>
    <t>BULEVARDUL INDEPENDENTEI</t>
  </si>
  <si>
    <t>IOAN SLAVICI</t>
  </si>
  <si>
    <t>ION BUDAI DELEANU</t>
  </si>
  <si>
    <t>BULEVARDUL ION I.C. BRATIANU</t>
  </si>
  <si>
    <t>ION VIDU</t>
  </si>
  <si>
    <t>IULIU MANIU</t>
  </si>
  <si>
    <t>PIAŢA JEAN CALVIN</t>
  </si>
  <si>
    <t>JIULUI</t>
  </si>
  <si>
    <t>JUBILEULUI</t>
  </si>
  <si>
    <t>BULEVARDUL LALELEI (POD GOLESCU)</t>
  </si>
  <si>
    <t>LACRAMIOAREI</t>
  </si>
  <si>
    <t>PIAŢA LIBERTATII</t>
  </si>
  <si>
    <t>LIVIU REBREANU I</t>
  </si>
  <si>
    <t>BULEVARUL LUCIAN BLAGA I</t>
  </si>
  <si>
    <t>MARTIRILOR DEPORTATI</t>
  </si>
  <si>
    <t>PRELUNGIRE MARTIRILOR DEPORTATI</t>
  </si>
  <si>
    <t>MICU KLEIN</t>
  </si>
  <si>
    <t>MIHAI EMINESCU</t>
  </si>
  <si>
    <t>MIHAI VITEAZU</t>
  </si>
  <si>
    <t>MILENIULUI</t>
  </si>
  <si>
    <t>MIORITEI</t>
  </si>
  <si>
    <t>MIRCEA CEL BATRAN</t>
  </si>
  <si>
    <t>BULEVARDUL MUNCII</t>
  </si>
  <si>
    <t>NICOLAE GOLESCU</t>
  </si>
  <si>
    <t>PIAŢA NICOLAE TITULESCU</t>
  </si>
  <si>
    <t>BULEVARDUL OCTAVIAN GOGA</t>
  </si>
  <si>
    <t>CALEA ODOREULUI</t>
  </si>
  <si>
    <t>OITUZ</t>
  </si>
  <si>
    <t>PARANGULUI</t>
  </si>
  <si>
    <t>PASTRAVULUI</t>
  </si>
  <si>
    <t>PAULESTI</t>
  </si>
  <si>
    <t>PETOFI SANDOR</t>
  </si>
  <si>
    <t>PETRU BRAN</t>
  </si>
  <si>
    <t>POD DECEBAL</t>
  </si>
  <si>
    <t>POD GOLESCU</t>
  </si>
  <si>
    <t>PRAHOVA</t>
  </si>
  <si>
    <t>RAVENSBURG</t>
  </si>
  <si>
    <t>LEGATURA CAREIULUI-RAVENSBURG</t>
  </si>
  <si>
    <t>RETEZATULUI</t>
  </si>
  <si>
    <t>RODNEI</t>
  </si>
  <si>
    <t>RODNEI parcari</t>
  </si>
  <si>
    <t>PIAŢA ROMANA</t>
  </si>
  <si>
    <t>BULEVARDUL SANATATII</t>
  </si>
  <si>
    <t>PIAŢA SOARELUI</t>
  </si>
  <si>
    <t>SOIMOSENI</t>
  </si>
  <si>
    <t>STEFAN CEL MARE</t>
  </si>
  <si>
    <t>TARNAVEI</t>
  </si>
  <si>
    <t>BULEVARDUL TRAIAN</t>
  </si>
  <si>
    <t>BULEVARDUL TRANSILVANIA</t>
  </si>
  <si>
    <t>BULEVARDUL UNIRII I</t>
  </si>
  <si>
    <t>UZINEI</t>
  </si>
  <si>
    <t>BULEVARDUL VASILE LUCACIU</t>
  </si>
  <si>
    <t>VOLTAIRE</t>
  </si>
  <si>
    <t>VULTURULUI I</t>
  </si>
  <si>
    <t>VULTURULUI II</t>
  </si>
  <si>
    <t>WOLFENBÜTTEL</t>
  </si>
  <si>
    <t>ZENIT</t>
  </si>
  <si>
    <t>TOTAL:</t>
  </si>
  <si>
    <t>m</t>
  </si>
  <si>
    <t>Suprafața săpt.</t>
  </si>
  <si>
    <t>mp</t>
  </si>
  <si>
    <t>Suprafața zi</t>
  </si>
  <si>
    <t>Suprafața an</t>
  </si>
  <si>
    <t>BOBOCULUI</t>
  </si>
  <si>
    <t>CRIZANTEMEI</t>
  </si>
  <si>
    <t>GANEA</t>
  </si>
  <si>
    <t>SOMESULUI</t>
  </si>
  <si>
    <t>TROTUS</t>
  </si>
  <si>
    <t>ANA IPATESCU</t>
  </si>
  <si>
    <t>ANTON PANN</t>
  </si>
  <si>
    <t>CIMITIRULUI</t>
  </si>
  <si>
    <t>G. CALINESCU</t>
  </si>
  <si>
    <t>ION GHICA</t>
  </si>
  <si>
    <t>LAZARULUI</t>
  </si>
  <si>
    <t>PARIS</t>
  </si>
  <si>
    <t>PORUMBEILOR</t>
  </si>
  <si>
    <t>TRANDAFIRILOR</t>
  </si>
  <si>
    <t>Suprafata 
zilnica
(mp)</t>
  </si>
  <si>
    <t>PIAŢA 25 OCTOMBRIE</t>
  </si>
  <si>
    <t>PIAȚA LIBRTĂȚII</t>
  </si>
  <si>
    <t>CORNELIU COPOSU</t>
  </si>
  <si>
    <t>HAM JANOS</t>
  </si>
  <si>
    <t>PASAJ RUHA STEFAN</t>
  </si>
  <si>
    <t>BARITIU - PISTA BICICLETE</t>
  </si>
  <si>
    <t>HENRI COANDĂ</t>
  </si>
  <si>
    <t>BULEVARDUL LALELEI</t>
  </si>
  <si>
    <t>PRAHOVEI</t>
  </si>
  <si>
    <t>CAREIULUI - PISTA BICICLETE</t>
  </si>
  <si>
    <t>CLOSCA - PISTA BICICLETE</t>
  </si>
  <si>
    <t>PIAŢA GEORGE BOITOR 2</t>
  </si>
  <si>
    <t>AMBUDULUI I</t>
  </si>
  <si>
    <t>STATIE MICROBUZE SUB POD DECEBAL</t>
  </si>
  <si>
    <t xml:space="preserve">ALEEA UNIVERSULUI </t>
  </si>
  <si>
    <t>Lăţime = Lungime x 0.5 m x 2 treceri
(m)</t>
  </si>
  <si>
    <t>Suprafața întraţinută = Lungime x 0.5 m x 2 treceri
(mp)</t>
  </si>
  <si>
    <t>Suprafața întreţinută 
pe săptămână (mp)</t>
  </si>
  <si>
    <t>[1]</t>
  </si>
  <si>
    <t>[2]</t>
  </si>
  <si>
    <t xml:space="preserve">[1] X [2] </t>
  </si>
  <si>
    <t>Suprafaţa de întreţinerea curăţeniei stradale / Săptămână</t>
  </si>
  <si>
    <t>Suprafaţa de întreţinerea curăţeniei stradale / Zi</t>
  </si>
  <si>
    <t>Suprafaţa de întreţinerea curăţeniei stradale / An</t>
  </si>
  <si>
    <t>Denumire trotuar</t>
  </si>
  <si>
    <t>NEAJLOV</t>
  </si>
  <si>
    <t>TOTAL COSURI STRADALE</t>
  </si>
  <si>
    <t>Program de întreţinere a curăţeniei stradale din municipiul Satu Mare</t>
  </si>
  <si>
    <t>Frecvenţa (Intervenţii/       săptămână)</t>
  </si>
  <si>
    <t>Program de întreţinere a curăţeniei pe trotuare din municipiul Satu Mare</t>
  </si>
  <si>
    <t>Suprafaţa de întreţinere a curăţeniei pe trotuare / Săptămână</t>
  </si>
  <si>
    <t>Suprafaţa de întreţinere a curăţeniei pe trotuare / Zi</t>
  </si>
  <si>
    <t>Suprafaţa de întreţinere a curăţeniei pe trotuare / An</t>
  </si>
  <si>
    <t xml:space="preserve">Total suprafaţa de  întreţinere a curăţeniei / Săptămâna </t>
  </si>
  <si>
    <t>Total suprafaţa de  întreţinere a curăţeniei / Zi</t>
  </si>
  <si>
    <t>Total suprafaţa de  întreţinere a curăţeniei / An</t>
  </si>
  <si>
    <t>Anexa nr. 6 la caietul de sarcini  pentru atribuirea serviciului de salubrizare în municipiul Satu Mare prin negociere directă</t>
  </si>
  <si>
    <t>Administrator public,</t>
  </si>
  <si>
    <t xml:space="preserve">Șef S.A.D.P.P,                                                   </t>
  </si>
  <si>
    <t>ing. Masculic Csaba</t>
  </si>
  <si>
    <t>Haidu Zsolt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</si>
</sst>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/>
    </xf>
    <xf numFmtId="1" fontId="45" fillId="0" borderId="20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1" fontId="11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7" fillId="0" borderId="28" xfId="0" applyFont="1" applyFill="1" applyBorder="1" applyAlignment="1">
      <alignment horizontal="right" vertical="center"/>
    </xf>
    <xf numFmtId="1" fontId="11" fillId="0" borderId="28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5" fillId="0" borderId="29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30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Layout" workbookViewId="0" topLeftCell="A187">
      <selection activeCell="H189" sqref="H189"/>
    </sheetView>
  </sheetViews>
  <sheetFormatPr defaultColWidth="9.140625" defaultRowHeight="15"/>
  <cols>
    <col min="1" max="1" width="4.140625" style="0" bestFit="1" customWidth="1"/>
    <col min="2" max="2" width="36.28125" style="0" customWidth="1"/>
    <col min="4" max="4" width="17.28125" style="0" customWidth="1"/>
    <col min="5" max="5" width="14.8515625" style="0" customWidth="1"/>
    <col min="6" max="6" width="16.8515625" style="0" customWidth="1"/>
    <col min="7" max="7" width="14.140625" style="1" customWidth="1"/>
  </cols>
  <sheetData>
    <row r="1" spans="1:6" ht="13.5" customHeight="1">
      <c r="A1" s="112"/>
      <c r="B1" s="112"/>
      <c r="C1" s="99"/>
      <c r="D1" s="99"/>
      <c r="E1" s="99"/>
      <c r="F1" s="99"/>
    </row>
    <row r="2" spans="1:7" ht="15">
      <c r="A2" s="114" t="s">
        <v>163</v>
      </c>
      <c r="B2" s="114"/>
      <c r="C2" s="114"/>
      <c r="D2" s="114"/>
      <c r="E2" s="114"/>
      <c r="F2" s="114"/>
      <c r="G2" s="114"/>
    </row>
    <row r="3" spans="1:7" ht="15">
      <c r="A3" s="114"/>
      <c r="B3" s="114"/>
      <c r="C3" s="114"/>
      <c r="D3" s="114"/>
      <c r="E3" s="114"/>
      <c r="F3" s="114"/>
      <c r="G3" s="114"/>
    </row>
    <row r="4" spans="1:7" ht="15">
      <c r="A4" s="114"/>
      <c r="B4" s="114"/>
      <c r="C4" s="114"/>
      <c r="D4" s="114"/>
      <c r="E4" s="114"/>
      <c r="F4" s="114"/>
      <c r="G4" s="114"/>
    </row>
    <row r="5" spans="1:7" ht="15.75">
      <c r="A5" s="100"/>
      <c r="B5" s="100"/>
      <c r="C5" s="100"/>
      <c r="D5" s="100"/>
      <c r="E5" s="100"/>
      <c r="F5" s="100"/>
      <c r="G5" s="100"/>
    </row>
    <row r="6" spans="1:6" ht="18.75">
      <c r="A6" s="113" t="s">
        <v>154</v>
      </c>
      <c r="B6" s="113"/>
      <c r="C6" s="113"/>
      <c r="D6" s="113"/>
      <c r="E6" s="113"/>
      <c r="F6" s="113"/>
    </row>
    <row r="8" spans="1:7" ht="74.25" customHeight="1">
      <c r="A8" s="2" t="s">
        <v>0</v>
      </c>
      <c r="B8" s="3" t="s">
        <v>1</v>
      </c>
      <c r="C8" s="4" t="s">
        <v>2</v>
      </c>
      <c r="D8" s="5" t="s">
        <v>143</v>
      </c>
      <c r="E8" s="45" t="s">
        <v>155</v>
      </c>
      <c r="F8" s="46" t="s">
        <v>144</v>
      </c>
      <c r="G8" s="5" t="s">
        <v>4</v>
      </c>
    </row>
    <row r="9" spans="1:7" ht="19.5" customHeight="1">
      <c r="A9" s="2"/>
      <c r="B9" s="3"/>
      <c r="C9" s="4"/>
      <c r="D9" s="43" t="s">
        <v>145</v>
      </c>
      <c r="E9" s="43" t="s">
        <v>146</v>
      </c>
      <c r="F9" s="49" t="s">
        <v>147</v>
      </c>
      <c r="G9" s="44"/>
    </row>
    <row r="10" spans="1:7" ht="15">
      <c r="A10" s="6">
        <v>1</v>
      </c>
      <c r="B10" s="7" t="s">
        <v>5</v>
      </c>
      <c r="C10" s="8">
        <v>504.21</v>
      </c>
      <c r="D10" s="8">
        <f>C10*0.5*2</f>
        <v>504.21</v>
      </c>
      <c r="E10" s="47">
        <v>7</v>
      </c>
      <c r="F10" s="48">
        <f aca="true" t="shared" si="0" ref="F10:F15">D10*E10</f>
        <v>3529.47</v>
      </c>
      <c r="G10" s="10">
        <v>9</v>
      </c>
    </row>
    <row r="11" spans="1:7" ht="15">
      <c r="A11" s="6">
        <v>2</v>
      </c>
      <c r="B11" s="7" t="s">
        <v>7</v>
      </c>
      <c r="C11" s="8">
        <v>673.07</v>
      </c>
      <c r="D11" s="8">
        <f>C11*0.5*2</f>
        <v>673.07</v>
      </c>
      <c r="E11" s="8">
        <v>7</v>
      </c>
      <c r="F11" s="9">
        <f t="shared" si="0"/>
        <v>4711.490000000001</v>
      </c>
      <c r="G11" s="10">
        <v>14</v>
      </c>
    </row>
    <row r="12" spans="1:7" ht="15">
      <c r="A12" s="11">
        <v>3</v>
      </c>
      <c r="B12" s="7" t="s">
        <v>48</v>
      </c>
      <c r="C12" s="13"/>
      <c r="D12" s="8"/>
      <c r="E12" s="8"/>
      <c r="F12" s="9"/>
      <c r="G12" s="10">
        <v>6</v>
      </c>
    </row>
    <row r="13" spans="1:7" ht="15">
      <c r="A13" s="6">
        <v>4</v>
      </c>
      <c r="B13" s="41" t="s">
        <v>141</v>
      </c>
      <c r="C13" s="34">
        <v>459</v>
      </c>
      <c r="D13" s="8">
        <f>C13*0.5*2</f>
        <v>459</v>
      </c>
      <c r="E13" s="8">
        <v>7</v>
      </c>
      <c r="F13" s="9">
        <f t="shared" si="0"/>
        <v>3213</v>
      </c>
      <c r="G13" s="10">
        <v>3</v>
      </c>
    </row>
    <row r="14" spans="1:7" ht="15">
      <c r="A14" s="6">
        <v>5</v>
      </c>
      <c r="B14" s="7" t="s">
        <v>8</v>
      </c>
      <c r="C14" s="8">
        <v>519.54</v>
      </c>
      <c r="D14" s="8">
        <f>C14*0.5*2</f>
        <v>519.54</v>
      </c>
      <c r="E14" s="8">
        <v>7</v>
      </c>
      <c r="F14" s="9">
        <f t="shared" si="0"/>
        <v>3636.7799999999997</v>
      </c>
      <c r="G14" s="10">
        <v>10</v>
      </c>
    </row>
    <row r="15" spans="1:7" ht="15">
      <c r="A15" s="6">
        <v>6</v>
      </c>
      <c r="B15" s="7" t="s">
        <v>9</v>
      </c>
      <c r="C15" s="8">
        <v>277</v>
      </c>
      <c r="D15" s="8">
        <f>C15*0.5*2</f>
        <v>277</v>
      </c>
      <c r="E15" s="8">
        <v>7</v>
      </c>
      <c r="F15" s="9">
        <f t="shared" si="0"/>
        <v>1939</v>
      </c>
      <c r="G15" s="10">
        <v>0</v>
      </c>
    </row>
    <row r="16" spans="1:7" ht="15">
      <c r="A16" s="6">
        <v>7</v>
      </c>
      <c r="B16" s="41" t="s">
        <v>139</v>
      </c>
      <c r="C16" s="34"/>
      <c r="D16" s="38"/>
      <c r="E16" s="38"/>
      <c r="F16" s="38"/>
      <c r="G16" s="10">
        <v>1</v>
      </c>
    </row>
    <row r="17" spans="1:7" ht="15">
      <c r="A17" s="6">
        <v>8</v>
      </c>
      <c r="B17" s="41" t="s">
        <v>117</v>
      </c>
      <c r="C17" s="34"/>
      <c r="D17" s="38"/>
      <c r="E17" s="38"/>
      <c r="F17" s="38"/>
      <c r="G17" s="10">
        <v>2</v>
      </c>
    </row>
    <row r="18" spans="1:7" ht="15">
      <c r="A18" s="11">
        <v>9</v>
      </c>
      <c r="B18" s="41" t="s">
        <v>118</v>
      </c>
      <c r="C18" s="34"/>
      <c r="D18" s="38"/>
      <c r="E18" s="38"/>
      <c r="F18" s="38"/>
      <c r="G18" s="10">
        <v>4</v>
      </c>
    </row>
    <row r="19" spans="1:7" ht="15">
      <c r="A19" s="6">
        <v>10</v>
      </c>
      <c r="B19" s="7" t="s">
        <v>10</v>
      </c>
      <c r="C19" s="8">
        <v>421.41</v>
      </c>
      <c r="D19" s="8">
        <f>C19*0.5*2</f>
        <v>421.41</v>
      </c>
      <c r="E19" s="8">
        <v>7</v>
      </c>
      <c r="F19" s="9">
        <f>D19*E19</f>
        <v>2949.8700000000003</v>
      </c>
      <c r="G19" s="10">
        <v>2</v>
      </c>
    </row>
    <row r="20" spans="1:7" s="12" customFormat="1" ht="15">
      <c r="A20" s="6">
        <v>11</v>
      </c>
      <c r="B20" s="7" t="s">
        <v>11</v>
      </c>
      <c r="C20" s="8">
        <v>294</v>
      </c>
      <c r="D20" s="8">
        <f>C20*0.5*2</f>
        <v>294</v>
      </c>
      <c r="E20" s="8">
        <v>7</v>
      </c>
      <c r="F20" s="9">
        <f>D20*E20</f>
        <v>2058</v>
      </c>
      <c r="G20" s="10">
        <v>1</v>
      </c>
    </row>
    <row r="21" spans="1:7" ht="15">
      <c r="A21" s="6">
        <v>12</v>
      </c>
      <c r="B21" s="7" t="s">
        <v>12</v>
      </c>
      <c r="C21" s="8">
        <v>235.86</v>
      </c>
      <c r="D21" s="8">
        <f>C21*0.5*2</f>
        <v>235.86</v>
      </c>
      <c r="E21" s="8">
        <v>7</v>
      </c>
      <c r="F21" s="9">
        <f>D21*E21</f>
        <v>1651.02</v>
      </c>
      <c r="G21" s="10">
        <v>0</v>
      </c>
    </row>
    <row r="22" spans="1:7" ht="15">
      <c r="A22" s="6">
        <v>13</v>
      </c>
      <c r="B22" s="7" t="s">
        <v>13</v>
      </c>
      <c r="C22" s="8">
        <v>896.04</v>
      </c>
      <c r="D22" s="8">
        <f>C22*0.5*2</f>
        <v>896.04</v>
      </c>
      <c r="E22" s="8">
        <v>7</v>
      </c>
      <c r="F22" s="9">
        <f>D22*E22</f>
        <v>6272.28</v>
      </c>
      <c r="G22" s="10">
        <v>12</v>
      </c>
    </row>
    <row r="23" spans="1:7" ht="15">
      <c r="A23" s="6">
        <v>14</v>
      </c>
      <c r="B23" s="7" t="s">
        <v>14</v>
      </c>
      <c r="C23" s="8">
        <v>160</v>
      </c>
      <c r="D23" s="8">
        <f>C23*0.5*2</f>
        <v>160</v>
      </c>
      <c r="E23" s="8">
        <v>7</v>
      </c>
      <c r="F23" s="9">
        <f>D23*E23</f>
        <v>1120</v>
      </c>
      <c r="G23" s="10">
        <v>2</v>
      </c>
    </row>
    <row r="24" spans="1:7" ht="15">
      <c r="A24" s="11">
        <v>15</v>
      </c>
      <c r="B24" s="41" t="s">
        <v>112</v>
      </c>
      <c r="C24" s="34"/>
      <c r="D24" s="38"/>
      <c r="E24" s="38"/>
      <c r="F24" s="38"/>
      <c r="G24" s="10">
        <v>2</v>
      </c>
    </row>
    <row r="25" spans="1:7" ht="15">
      <c r="A25" s="6">
        <v>16</v>
      </c>
      <c r="B25" s="7" t="s">
        <v>15</v>
      </c>
      <c r="C25" s="8">
        <v>4792.32</v>
      </c>
      <c r="D25" s="8">
        <f aca="true" t="shared" si="1" ref="D25:D46">C25*0.5*2</f>
        <v>4792.32</v>
      </c>
      <c r="E25" s="8">
        <v>7</v>
      </c>
      <c r="F25" s="9">
        <f aca="true" t="shared" si="2" ref="F25:F46">D25*E25</f>
        <v>33546.24</v>
      </c>
      <c r="G25" s="10">
        <v>26</v>
      </c>
    </row>
    <row r="26" spans="1:7" ht="15">
      <c r="A26" s="6">
        <v>17</v>
      </c>
      <c r="B26" s="7" t="s">
        <v>16</v>
      </c>
      <c r="C26" s="8">
        <v>618.94</v>
      </c>
      <c r="D26" s="8">
        <f t="shared" si="1"/>
        <v>618.94</v>
      </c>
      <c r="E26" s="8">
        <v>7</v>
      </c>
      <c r="F26" s="9">
        <f t="shared" si="2"/>
        <v>4332.58</v>
      </c>
      <c r="G26" s="10">
        <v>6</v>
      </c>
    </row>
    <row r="27" spans="1:7" ht="15">
      <c r="A27" s="6">
        <v>18</v>
      </c>
      <c r="B27" s="7" t="s">
        <v>22</v>
      </c>
      <c r="C27" s="8">
        <v>2340</v>
      </c>
      <c r="D27" s="8">
        <f t="shared" si="1"/>
        <v>2340</v>
      </c>
      <c r="E27" s="8">
        <v>7</v>
      </c>
      <c r="F27" s="9">
        <f t="shared" si="2"/>
        <v>16380</v>
      </c>
      <c r="G27" s="10">
        <v>36</v>
      </c>
    </row>
    <row r="28" spans="1:7" ht="15">
      <c r="A28" s="6">
        <v>19</v>
      </c>
      <c r="B28" s="7" t="s">
        <v>23</v>
      </c>
      <c r="C28" s="8">
        <v>606</v>
      </c>
      <c r="D28" s="8">
        <f t="shared" si="1"/>
        <v>606</v>
      </c>
      <c r="E28" s="8">
        <v>7</v>
      </c>
      <c r="F28" s="9">
        <f t="shared" si="2"/>
        <v>4242</v>
      </c>
      <c r="G28" s="10">
        <v>6</v>
      </c>
    </row>
    <row r="29" spans="1:7" ht="15">
      <c r="A29" s="6">
        <v>20</v>
      </c>
      <c r="B29" s="7" t="s">
        <v>21</v>
      </c>
      <c r="C29" s="8">
        <v>303</v>
      </c>
      <c r="D29" s="8">
        <f t="shared" si="1"/>
        <v>303</v>
      </c>
      <c r="E29" s="8">
        <v>7</v>
      </c>
      <c r="F29" s="9">
        <f t="shared" si="2"/>
        <v>2121</v>
      </c>
      <c r="G29" s="10">
        <v>0</v>
      </c>
    </row>
    <row r="30" spans="1:7" ht="15">
      <c r="A30" s="11">
        <v>21</v>
      </c>
      <c r="B30" s="7" t="s">
        <v>45</v>
      </c>
      <c r="C30" s="8">
        <v>856.81</v>
      </c>
      <c r="D30" s="8">
        <f t="shared" si="1"/>
        <v>856.81</v>
      </c>
      <c r="E30" s="8">
        <v>7</v>
      </c>
      <c r="F30" s="9">
        <f t="shared" si="2"/>
        <v>5997.67</v>
      </c>
      <c r="G30" s="10">
        <v>9</v>
      </c>
    </row>
    <row r="31" spans="1:7" ht="15">
      <c r="A31" s="6">
        <v>22</v>
      </c>
      <c r="B31" s="7" t="s">
        <v>49</v>
      </c>
      <c r="C31" s="8">
        <v>974.26</v>
      </c>
      <c r="D31" s="8">
        <f t="shared" si="1"/>
        <v>974.26</v>
      </c>
      <c r="E31" s="8">
        <v>7</v>
      </c>
      <c r="F31" s="9">
        <f t="shared" si="2"/>
        <v>6819.82</v>
      </c>
      <c r="G31" s="10">
        <v>19</v>
      </c>
    </row>
    <row r="32" spans="1:7" ht="15">
      <c r="A32" s="6">
        <v>23</v>
      </c>
      <c r="B32" s="7" t="s">
        <v>52</v>
      </c>
      <c r="C32" s="8">
        <v>401.1348</v>
      </c>
      <c r="D32" s="8">
        <f t="shared" si="1"/>
        <v>401.1348</v>
      </c>
      <c r="E32" s="8">
        <v>7</v>
      </c>
      <c r="F32" s="9">
        <f t="shared" si="2"/>
        <v>2807.9436</v>
      </c>
      <c r="G32" s="10">
        <v>9</v>
      </c>
    </row>
    <row r="33" spans="1:7" ht="15">
      <c r="A33" s="6">
        <v>24</v>
      </c>
      <c r="B33" s="7" t="s">
        <v>58</v>
      </c>
      <c r="C33" s="8">
        <v>425.71</v>
      </c>
      <c r="D33" s="8">
        <f t="shared" si="1"/>
        <v>425.71</v>
      </c>
      <c r="E33" s="8">
        <v>7</v>
      </c>
      <c r="F33" s="9">
        <f t="shared" si="2"/>
        <v>2979.97</v>
      </c>
      <c r="G33" s="10">
        <v>0</v>
      </c>
    </row>
    <row r="34" spans="1:7" ht="15">
      <c r="A34" s="6">
        <v>25</v>
      </c>
      <c r="B34" s="7" t="s">
        <v>71</v>
      </c>
      <c r="C34" s="8">
        <v>821.33</v>
      </c>
      <c r="D34" s="8">
        <f t="shared" si="1"/>
        <v>821.33</v>
      </c>
      <c r="E34" s="8">
        <v>7</v>
      </c>
      <c r="F34" s="9">
        <f t="shared" si="2"/>
        <v>5749.31</v>
      </c>
      <c r="G34" s="10">
        <v>2</v>
      </c>
    </row>
    <row r="35" spans="1:7" ht="15">
      <c r="A35" s="6">
        <v>26</v>
      </c>
      <c r="B35" s="7" t="s">
        <v>74</v>
      </c>
      <c r="C35" s="8">
        <v>472.04</v>
      </c>
      <c r="D35" s="8">
        <f t="shared" si="1"/>
        <v>472.04</v>
      </c>
      <c r="E35" s="8">
        <v>7</v>
      </c>
      <c r="F35" s="9">
        <f t="shared" si="2"/>
        <v>3304.28</v>
      </c>
      <c r="G35" s="10">
        <v>4</v>
      </c>
    </row>
    <row r="36" spans="1:7" ht="15">
      <c r="A36" s="11">
        <v>27</v>
      </c>
      <c r="B36" s="7" t="s">
        <v>91</v>
      </c>
      <c r="C36" s="8">
        <v>902.17</v>
      </c>
      <c r="D36" s="8">
        <f t="shared" si="1"/>
        <v>902.17</v>
      </c>
      <c r="E36" s="8">
        <v>7</v>
      </c>
      <c r="F36" s="9">
        <f t="shared" si="2"/>
        <v>6315.19</v>
      </c>
      <c r="G36" s="10">
        <v>3</v>
      </c>
    </row>
    <row r="37" spans="1:7" ht="15">
      <c r="A37" s="6">
        <v>28</v>
      </c>
      <c r="B37" s="7" t="s">
        <v>96</v>
      </c>
      <c r="C37" s="8">
        <v>572.4959</v>
      </c>
      <c r="D37" s="8">
        <f t="shared" si="1"/>
        <v>572.4959</v>
      </c>
      <c r="E37" s="8">
        <v>7</v>
      </c>
      <c r="F37" s="9">
        <f t="shared" si="2"/>
        <v>4007.4713</v>
      </c>
      <c r="G37" s="10">
        <v>20</v>
      </c>
    </row>
    <row r="38" spans="1:7" ht="15">
      <c r="A38" s="6">
        <v>29</v>
      </c>
      <c r="B38" s="7" t="s">
        <v>97</v>
      </c>
      <c r="C38" s="8">
        <v>903.21</v>
      </c>
      <c r="D38" s="8">
        <f t="shared" si="1"/>
        <v>903.21</v>
      </c>
      <c r="E38" s="8">
        <v>7</v>
      </c>
      <c r="F38" s="9">
        <f t="shared" si="2"/>
        <v>6322.47</v>
      </c>
      <c r="G38" s="10">
        <v>10</v>
      </c>
    </row>
    <row r="39" spans="1:7" ht="15">
      <c r="A39" s="6">
        <v>30</v>
      </c>
      <c r="B39" s="7" t="s">
        <v>98</v>
      </c>
      <c r="C39" s="13">
        <v>1033.52</v>
      </c>
      <c r="D39" s="8">
        <f t="shared" si="1"/>
        <v>1033.52</v>
      </c>
      <c r="E39" s="8">
        <v>7</v>
      </c>
      <c r="F39" s="9">
        <f t="shared" si="2"/>
        <v>7234.639999999999</v>
      </c>
      <c r="G39" s="10">
        <v>1</v>
      </c>
    </row>
    <row r="40" spans="1:7" ht="15">
      <c r="A40" s="6">
        <v>31</v>
      </c>
      <c r="B40" s="7" t="s">
        <v>100</v>
      </c>
      <c r="C40" s="13">
        <v>1669.43</v>
      </c>
      <c r="D40" s="8">
        <f t="shared" si="1"/>
        <v>1669.43</v>
      </c>
      <c r="E40" s="8">
        <v>7</v>
      </c>
      <c r="F40" s="9">
        <f t="shared" si="2"/>
        <v>11686.01</v>
      </c>
      <c r="G40" s="10">
        <v>15</v>
      </c>
    </row>
    <row r="41" spans="1:7" ht="15">
      <c r="A41" s="6">
        <v>32</v>
      </c>
      <c r="B41" s="7" t="s">
        <v>62</v>
      </c>
      <c r="C41" s="8">
        <v>1819</v>
      </c>
      <c r="D41" s="8">
        <f t="shared" si="1"/>
        <v>1819</v>
      </c>
      <c r="E41" s="8">
        <v>7</v>
      </c>
      <c r="F41" s="9">
        <f t="shared" si="2"/>
        <v>12733</v>
      </c>
      <c r="G41" s="10">
        <v>32</v>
      </c>
    </row>
    <row r="42" spans="1:7" ht="15">
      <c r="A42" s="11">
        <v>33</v>
      </c>
      <c r="B42" s="7" t="s">
        <v>17</v>
      </c>
      <c r="C42" s="8">
        <v>579.57</v>
      </c>
      <c r="D42" s="8">
        <f t="shared" si="1"/>
        <v>579.57</v>
      </c>
      <c r="E42" s="8">
        <v>7</v>
      </c>
      <c r="F42" s="9">
        <f t="shared" si="2"/>
        <v>4056.9900000000002</v>
      </c>
      <c r="G42" s="10">
        <v>6</v>
      </c>
    </row>
    <row r="43" spans="1:7" ht="15">
      <c r="A43" s="6">
        <v>34</v>
      </c>
      <c r="B43" s="7" t="s">
        <v>18</v>
      </c>
      <c r="C43" s="8">
        <v>237.3</v>
      </c>
      <c r="D43" s="8">
        <f t="shared" si="1"/>
        <v>237.3</v>
      </c>
      <c r="E43" s="8">
        <v>7</v>
      </c>
      <c r="F43" s="9">
        <f t="shared" si="2"/>
        <v>1661.1000000000001</v>
      </c>
      <c r="G43" s="10">
        <v>3</v>
      </c>
    </row>
    <row r="44" spans="1:7" ht="15">
      <c r="A44" s="6">
        <v>35</v>
      </c>
      <c r="B44" s="7" t="s">
        <v>19</v>
      </c>
      <c r="C44" s="8">
        <v>309</v>
      </c>
      <c r="D44" s="8">
        <f t="shared" si="1"/>
        <v>309</v>
      </c>
      <c r="E44" s="8">
        <v>7</v>
      </c>
      <c r="F44" s="9">
        <f t="shared" si="2"/>
        <v>2163</v>
      </c>
      <c r="G44" s="10">
        <v>0</v>
      </c>
    </row>
    <row r="45" spans="1:7" ht="15">
      <c r="A45" s="6">
        <v>36</v>
      </c>
      <c r="B45" s="7" t="s">
        <v>75</v>
      </c>
      <c r="C45" s="8">
        <v>1753.38</v>
      </c>
      <c r="D45" s="8">
        <f t="shared" si="1"/>
        <v>1753.38</v>
      </c>
      <c r="E45" s="8">
        <v>7</v>
      </c>
      <c r="F45" s="9">
        <f t="shared" si="2"/>
        <v>12273.66</v>
      </c>
      <c r="G45" s="10">
        <v>8</v>
      </c>
    </row>
    <row r="46" spans="1:7" ht="15">
      <c r="A46" s="6">
        <v>37</v>
      </c>
      <c r="B46" s="7" t="s">
        <v>20</v>
      </c>
      <c r="C46" s="8">
        <v>3510.96</v>
      </c>
      <c r="D46" s="8">
        <f t="shared" si="1"/>
        <v>3510.96</v>
      </c>
      <c r="E46" s="8">
        <v>7</v>
      </c>
      <c r="F46" s="9">
        <f t="shared" si="2"/>
        <v>24576.72</v>
      </c>
      <c r="G46" s="10">
        <v>59</v>
      </c>
    </row>
    <row r="47" spans="1:7" ht="15">
      <c r="A47" s="6">
        <v>38</v>
      </c>
      <c r="B47" s="41" t="s">
        <v>119</v>
      </c>
      <c r="C47" s="34"/>
      <c r="D47" s="38"/>
      <c r="E47" s="38"/>
      <c r="F47" s="38"/>
      <c r="G47" s="10">
        <v>2</v>
      </c>
    </row>
    <row r="48" spans="1:7" ht="15">
      <c r="A48" s="11">
        <v>39</v>
      </c>
      <c r="B48" s="7" t="s">
        <v>24</v>
      </c>
      <c r="C48" s="8">
        <v>170</v>
      </c>
      <c r="D48" s="8">
        <f>C48*0.5*2</f>
        <v>170</v>
      </c>
      <c r="E48" s="8">
        <v>7</v>
      </c>
      <c r="F48" s="9">
        <f>D48*E48</f>
        <v>1190</v>
      </c>
      <c r="G48" s="10">
        <v>3</v>
      </c>
    </row>
    <row r="49" spans="1:7" ht="15">
      <c r="A49" s="6">
        <v>40</v>
      </c>
      <c r="B49" s="7" t="s">
        <v>25</v>
      </c>
      <c r="C49" s="8">
        <v>103</v>
      </c>
      <c r="D49" s="8">
        <f>C49*0.5*2</f>
        <v>103</v>
      </c>
      <c r="E49" s="8">
        <v>7</v>
      </c>
      <c r="F49" s="9">
        <f>D49*E49</f>
        <v>721</v>
      </c>
      <c r="G49" s="10">
        <v>2</v>
      </c>
    </row>
    <row r="50" spans="1:7" ht="15">
      <c r="A50" s="6">
        <v>41</v>
      </c>
      <c r="B50" s="7" t="s">
        <v>26</v>
      </c>
      <c r="C50" s="8">
        <v>749</v>
      </c>
      <c r="D50" s="8">
        <f>C50*0.5*2</f>
        <v>749</v>
      </c>
      <c r="E50" s="8">
        <v>7</v>
      </c>
      <c r="F50" s="9">
        <f>D50*E50</f>
        <v>5243</v>
      </c>
      <c r="G50" s="10">
        <v>14</v>
      </c>
    </row>
    <row r="51" spans="1:7" ht="15">
      <c r="A51" s="6">
        <v>42</v>
      </c>
      <c r="B51" s="7" t="s">
        <v>27</v>
      </c>
      <c r="C51" s="8">
        <v>395.83</v>
      </c>
      <c r="D51" s="8">
        <f>C51*0.5*2</f>
        <v>395.83</v>
      </c>
      <c r="E51" s="8">
        <v>7</v>
      </c>
      <c r="F51" s="9">
        <f>D51*E51</f>
        <v>2770.81</v>
      </c>
      <c r="G51" s="10">
        <v>7</v>
      </c>
    </row>
    <row r="52" spans="1:7" ht="15">
      <c r="A52" s="6">
        <v>43</v>
      </c>
      <c r="B52" s="41" t="s">
        <v>113</v>
      </c>
      <c r="C52" s="34"/>
      <c r="D52" s="38"/>
      <c r="E52" s="38"/>
      <c r="F52" s="38"/>
      <c r="G52" s="10">
        <v>2</v>
      </c>
    </row>
    <row r="53" spans="1:7" ht="15">
      <c r="A53" s="6">
        <v>44</v>
      </c>
      <c r="B53" s="7" t="s">
        <v>28</v>
      </c>
      <c r="C53" s="8">
        <v>552.9</v>
      </c>
      <c r="D53" s="8">
        <f>C53*0.5*2</f>
        <v>552.9</v>
      </c>
      <c r="E53" s="8">
        <v>7</v>
      </c>
      <c r="F53" s="9">
        <f>D53*E53</f>
        <v>3870.2999999999997</v>
      </c>
      <c r="G53" s="10">
        <v>3</v>
      </c>
    </row>
    <row r="54" spans="1:7" ht="15">
      <c r="A54" s="11">
        <v>45</v>
      </c>
      <c r="B54" s="7" t="s">
        <v>29</v>
      </c>
      <c r="C54" s="8">
        <v>410.44</v>
      </c>
      <c r="D54" s="8">
        <f>C54*0.5*2</f>
        <v>410.44</v>
      </c>
      <c r="E54" s="8">
        <v>7</v>
      </c>
      <c r="F54" s="9">
        <f>D54*E54</f>
        <v>2873.08</v>
      </c>
      <c r="G54" s="10">
        <v>7</v>
      </c>
    </row>
    <row r="55" spans="1:7" ht="15">
      <c r="A55" s="6">
        <v>46</v>
      </c>
      <c r="B55" s="7" t="s">
        <v>30</v>
      </c>
      <c r="C55" s="8">
        <v>231.88</v>
      </c>
      <c r="D55" s="8">
        <f>C55*0.5*2</f>
        <v>231.88</v>
      </c>
      <c r="E55" s="8">
        <v>7</v>
      </c>
      <c r="F55" s="9">
        <f>D55*E55</f>
        <v>1623.1599999999999</v>
      </c>
      <c r="G55" s="10">
        <v>5</v>
      </c>
    </row>
    <row r="56" spans="1:7" ht="15">
      <c r="A56" s="6">
        <v>47</v>
      </c>
      <c r="B56" s="7" t="s">
        <v>33</v>
      </c>
      <c r="C56" s="8">
        <v>216.38</v>
      </c>
      <c r="D56" s="8">
        <f>C56*0.5*2</f>
        <v>216.38</v>
      </c>
      <c r="E56" s="8">
        <v>7</v>
      </c>
      <c r="F56" s="9">
        <f>D56*E56</f>
        <v>1514.6599999999999</v>
      </c>
      <c r="G56" s="10">
        <v>1</v>
      </c>
    </row>
    <row r="57" spans="1:7" ht="15">
      <c r="A57" s="6">
        <v>48</v>
      </c>
      <c r="B57" s="7" t="s">
        <v>34</v>
      </c>
      <c r="C57" s="8">
        <v>947</v>
      </c>
      <c r="D57" s="8">
        <f>C57*0.5*2</f>
        <v>947</v>
      </c>
      <c r="E57" s="8">
        <v>7</v>
      </c>
      <c r="F57" s="9">
        <f>D57*E57</f>
        <v>6629</v>
      </c>
      <c r="G57" s="10">
        <v>2</v>
      </c>
    </row>
    <row r="58" spans="1:7" ht="15">
      <c r="A58" s="6">
        <v>49</v>
      </c>
      <c r="B58" s="41" t="s">
        <v>120</v>
      </c>
      <c r="C58" s="34"/>
      <c r="D58" s="38"/>
      <c r="E58" s="38"/>
      <c r="F58" s="38"/>
      <c r="G58" s="10">
        <v>2</v>
      </c>
    </row>
    <row r="59" spans="1:7" ht="15">
      <c r="A59" s="6">
        <v>50</v>
      </c>
      <c r="B59" s="41" t="s">
        <v>114</v>
      </c>
      <c r="C59" s="34"/>
      <c r="D59" s="38"/>
      <c r="E59" s="38"/>
      <c r="F59" s="38"/>
      <c r="G59" s="10">
        <v>6</v>
      </c>
    </row>
    <row r="60" spans="1:7" ht="15">
      <c r="A60" s="11">
        <v>51</v>
      </c>
      <c r="B60" s="11" t="s">
        <v>35</v>
      </c>
      <c r="C60" s="13"/>
      <c r="D60" s="8"/>
      <c r="E60" s="8"/>
      <c r="F60" s="9"/>
      <c r="G60" s="10">
        <v>1</v>
      </c>
    </row>
    <row r="61" spans="1:7" ht="15">
      <c r="A61" s="6">
        <v>52</v>
      </c>
      <c r="B61" s="11" t="s">
        <v>37</v>
      </c>
      <c r="C61" s="13">
        <v>337</v>
      </c>
      <c r="D61" s="8">
        <f>C61*0.5*2</f>
        <v>337</v>
      </c>
      <c r="E61" s="8">
        <v>7</v>
      </c>
      <c r="F61" s="9">
        <f>D61*E61</f>
        <v>2359</v>
      </c>
      <c r="G61" s="10">
        <v>5</v>
      </c>
    </row>
    <row r="62" spans="1:7" ht="15">
      <c r="A62" s="6">
        <v>53</v>
      </c>
      <c r="B62" s="11" t="s">
        <v>38</v>
      </c>
      <c r="C62" s="13"/>
      <c r="D62" s="8"/>
      <c r="E62" s="8"/>
      <c r="F62" s="9"/>
      <c r="G62" s="10">
        <v>3</v>
      </c>
    </row>
    <row r="63" spans="1:7" ht="15">
      <c r="A63" s="6">
        <v>54</v>
      </c>
      <c r="B63" s="7" t="s">
        <v>39</v>
      </c>
      <c r="C63" s="8">
        <v>147.48</v>
      </c>
      <c r="D63" s="8">
        <f aca="true" t="shared" si="3" ref="D63:D68">C63*0.5*2</f>
        <v>147.48</v>
      </c>
      <c r="E63" s="8">
        <v>7</v>
      </c>
      <c r="F63" s="9">
        <f aca="true" t="shared" si="4" ref="F63:F68">D63*E63</f>
        <v>1032.36</v>
      </c>
      <c r="G63" s="10">
        <v>0</v>
      </c>
    </row>
    <row r="64" spans="1:7" ht="15">
      <c r="A64" s="6">
        <v>55</v>
      </c>
      <c r="B64" s="7" t="s">
        <v>40</v>
      </c>
      <c r="C64" s="8">
        <v>65</v>
      </c>
      <c r="D64" s="8">
        <f t="shared" si="3"/>
        <v>65</v>
      </c>
      <c r="E64" s="8">
        <v>7</v>
      </c>
      <c r="F64" s="9">
        <f t="shared" si="4"/>
        <v>455</v>
      </c>
      <c r="G64" s="10">
        <v>0</v>
      </c>
    </row>
    <row r="65" spans="1:7" ht="15">
      <c r="A65" s="6">
        <v>56</v>
      </c>
      <c r="B65" s="7" t="s">
        <v>41</v>
      </c>
      <c r="C65" s="8">
        <v>267.48</v>
      </c>
      <c r="D65" s="8">
        <f t="shared" si="3"/>
        <v>267.48</v>
      </c>
      <c r="E65" s="8">
        <v>7</v>
      </c>
      <c r="F65" s="9">
        <f t="shared" si="4"/>
        <v>1872.3600000000001</v>
      </c>
      <c r="G65" s="10">
        <v>6</v>
      </c>
    </row>
    <row r="66" spans="1:7" ht="15">
      <c r="A66" s="11">
        <v>57</v>
      </c>
      <c r="B66" s="7" t="s">
        <v>42</v>
      </c>
      <c r="C66" s="8">
        <v>104.17</v>
      </c>
      <c r="D66" s="8">
        <f t="shared" si="3"/>
        <v>104.17</v>
      </c>
      <c r="E66" s="8">
        <v>7</v>
      </c>
      <c r="F66" s="9">
        <f t="shared" si="4"/>
        <v>729.19</v>
      </c>
      <c r="G66" s="10">
        <v>0</v>
      </c>
    </row>
    <row r="67" spans="1:7" ht="15">
      <c r="A67" s="6">
        <v>58</v>
      </c>
      <c r="B67" s="7" t="s">
        <v>44</v>
      </c>
      <c r="C67" s="8">
        <v>423.87</v>
      </c>
      <c r="D67" s="8">
        <f t="shared" si="3"/>
        <v>423.87</v>
      </c>
      <c r="E67" s="8">
        <v>7</v>
      </c>
      <c r="F67" s="9">
        <f t="shared" si="4"/>
        <v>2967.09</v>
      </c>
      <c r="G67" s="10">
        <v>9</v>
      </c>
    </row>
    <row r="68" spans="1:7" ht="15">
      <c r="A68" s="6">
        <v>59</v>
      </c>
      <c r="B68" s="7" t="s">
        <v>46</v>
      </c>
      <c r="C68" s="8">
        <v>169.45</v>
      </c>
      <c r="D68" s="8">
        <f t="shared" si="3"/>
        <v>169.45</v>
      </c>
      <c r="E68" s="8">
        <v>7</v>
      </c>
      <c r="F68" s="9">
        <f t="shared" si="4"/>
        <v>1186.1499999999999</v>
      </c>
      <c r="G68" s="10">
        <v>10</v>
      </c>
    </row>
    <row r="69" spans="1:7" ht="15">
      <c r="A69" s="6">
        <v>60</v>
      </c>
      <c r="B69" s="11" t="s">
        <v>47</v>
      </c>
      <c r="C69" s="13"/>
      <c r="D69" s="8"/>
      <c r="E69" s="8"/>
      <c r="F69" s="9"/>
      <c r="G69" s="10">
        <v>2</v>
      </c>
    </row>
    <row r="70" spans="1:7" ht="15">
      <c r="A70" s="6">
        <v>61</v>
      </c>
      <c r="B70" s="7" t="s">
        <v>43</v>
      </c>
      <c r="C70" s="8"/>
      <c r="D70" s="8"/>
      <c r="E70" s="8"/>
      <c r="F70" s="9"/>
      <c r="G70" s="10">
        <v>1</v>
      </c>
    </row>
    <row r="71" spans="1:7" ht="15">
      <c r="A71" s="6">
        <v>62</v>
      </c>
      <c r="B71" s="7" t="s">
        <v>50</v>
      </c>
      <c r="C71" s="8">
        <v>959.39</v>
      </c>
      <c r="D71" s="8">
        <f>C71*0.5*2</f>
        <v>959.39</v>
      </c>
      <c r="E71" s="8">
        <v>7</v>
      </c>
      <c r="F71" s="9">
        <f>D71*E71</f>
        <v>6715.73</v>
      </c>
      <c r="G71" s="10">
        <v>5</v>
      </c>
    </row>
    <row r="72" spans="1:7" ht="15">
      <c r="A72" s="11">
        <v>63</v>
      </c>
      <c r="B72" s="7" t="s">
        <v>51</v>
      </c>
      <c r="C72" s="8">
        <v>79.28</v>
      </c>
      <c r="D72" s="8">
        <f>C72*0.5*2</f>
        <v>79.28</v>
      </c>
      <c r="E72" s="8">
        <v>7</v>
      </c>
      <c r="F72" s="9">
        <f>D72*E72</f>
        <v>554.96</v>
      </c>
      <c r="G72" s="10">
        <v>0</v>
      </c>
    </row>
    <row r="73" spans="1:7" ht="15">
      <c r="A73" s="6">
        <v>64</v>
      </c>
      <c r="B73" s="41" t="s">
        <v>121</v>
      </c>
      <c r="C73" s="34"/>
      <c r="D73" s="38"/>
      <c r="E73" s="38"/>
      <c r="F73" s="38"/>
      <c r="G73" s="10">
        <v>1</v>
      </c>
    </row>
    <row r="74" spans="1:7" ht="15">
      <c r="A74" s="6">
        <v>65</v>
      </c>
      <c r="B74" s="7" t="s">
        <v>53</v>
      </c>
      <c r="C74" s="8">
        <v>332.41</v>
      </c>
      <c r="D74" s="8">
        <f>C74*0.5*2</f>
        <v>332.41</v>
      </c>
      <c r="E74" s="8">
        <v>7</v>
      </c>
      <c r="F74" s="9">
        <f>D74*E74</f>
        <v>2326.8700000000003</v>
      </c>
      <c r="G74" s="10">
        <v>7</v>
      </c>
    </row>
    <row r="75" spans="1:7" ht="15">
      <c r="A75" s="6">
        <v>66</v>
      </c>
      <c r="B75" s="7" t="s">
        <v>54</v>
      </c>
      <c r="C75" s="8">
        <v>447.68</v>
      </c>
      <c r="D75" s="8">
        <f>C75*0.5*2</f>
        <v>447.68</v>
      </c>
      <c r="E75" s="8">
        <v>7</v>
      </c>
      <c r="F75" s="9">
        <f>D75*E75</f>
        <v>3133.76</v>
      </c>
      <c r="G75" s="10">
        <v>12</v>
      </c>
    </row>
    <row r="76" spans="1:7" ht="15">
      <c r="A76" s="6">
        <v>67</v>
      </c>
      <c r="B76" s="7" t="s">
        <v>56</v>
      </c>
      <c r="C76" s="8"/>
      <c r="D76" s="8"/>
      <c r="E76" s="8"/>
      <c r="F76" s="9"/>
      <c r="G76" s="10">
        <v>4</v>
      </c>
    </row>
    <row r="77" spans="1:7" ht="15">
      <c r="A77" s="6">
        <v>68</v>
      </c>
      <c r="B77" s="7" t="s">
        <v>57</v>
      </c>
      <c r="C77" s="8">
        <v>818</v>
      </c>
      <c r="D77" s="8">
        <f>C77*0.5*2</f>
        <v>818</v>
      </c>
      <c r="E77" s="8">
        <v>7</v>
      </c>
      <c r="F77" s="9">
        <f>D77*E77</f>
        <v>5726</v>
      </c>
      <c r="G77" s="10">
        <v>2</v>
      </c>
    </row>
    <row r="78" spans="1:7" ht="15">
      <c r="A78" s="11">
        <v>69</v>
      </c>
      <c r="B78" s="7" t="s">
        <v>59</v>
      </c>
      <c r="C78" s="8">
        <v>840</v>
      </c>
      <c r="D78" s="8">
        <f>C78*0.5*2</f>
        <v>840</v>
      </c>
      <c r="E78" s="8">
        <v>7</v>
      </c>
      <c r="F78" s="9">
        <f>D78*E78</f>
        <v>5880</v>
      </c>
      <c r="G78" s="10">
        <v>4</v>
      </c>
    </row>
    <row r="79" spans="1:7" ht="15">
      <c r="A79" s="6">
        <v>70</v>
      </c>
      <c r="B79" s="41" t="s">
        <v>122</v>
      </c>
      <c r="C79" s="34"/>
      <c r="D79" s="38"/>
      <c r="E79" s="38"/>
      <c r="F79" s="38"/>
      <c r="G79" s="10">
        <v>2</v>
      </c>
    </row>
    <row r="80" spans="1:7" ht="15">
      <c r="A80" s="6">
        <v>71</v>
      </c>
      <c r="B80" s="7" t="s">
        <v>86</v>
      </c>
      <c r="C80" s="8">
        <v>166.7</v>
      </c>
      <c r="D80" s="8">
        <f aca="true" t="shared" si="5" ref="D80:D92">C80*0.5*2</f>
        <v>166.7</v>
      </c>
      <c r="E80" s="8">
        <v>7</v>
      </c>
      <c r="F80" s="9">
        <f aca="true" t="shared" si="6" ref="F80:F92">D80*E80</f>
        <v>1166.8999999999999</v>
      </c>
      <c r="G80" s="10">
        <v>1</v>
      </c>
    </row>
    <row r="81" spans="1:7" ht="15">
      <c r="A81" s="6">
        <v>72</v>
      </c>
      <c r="B81" s="7" t="s">
        <v>61</v>
      </c>
      <c r="C81" s="8">
        <v>797</v>
      </c>
      <c r="D81" s="8">
        <f t="shared" si="5"/>
        <v>797</v>
      </c>
      <c r="E81" s="8">
        <v>7</v>
      </c>
      <c r="F81" s="9">
        <f t="shared" si="6"/>
        <v>5579</v>
      </c>
      <c r="G81" s="10">
        <v>0</v>
      </c>
    </row>
    <row r="82" spans="1:7" ht="15">
      <c r="A82" s="6">
        <v>73</v>
      </c>
      <c r="B82" s="7" t="s">
        <v>63</v>
      </c>
      <c r="C82" s="8">
        <v>798.95</v>
      </c>
      <c r="D82" s="8">
        <f t="shared" si="5"/>
        <v>798.95</v>
      </c>
      <c r="E82" s="8">
        <v>7</v>
      </c>
      <c r="F82" s="9">
        <f t="shared" si="6"/>
        <v>5592.650000000001</v>
      </c>
      <c r="G82" s="10">
        <v>20</v>
      </c>
    </row>
    <row r="83" spans="1:7" ht="15">
      <c r="A83" s="6">
        <v>74</v>
      </c>
      <c r="B83" s="7" t="s">
        <v>65</v>
      </c>
      <c r="C83" s="8">
        <v>178.69</v>
      </c>
      <c r="D83" s="8">
        <f t="shared" si="5"/>
        <v>178.69</v>
      </c>
      <c r="E83" s="8">
        <v>7</v>
      </c>
      <c r="F83" s="9">
        <f t="shared" si="6"/>
        <v>1250.83</v>
      </c>
      <c r="G83" s="10">
        <v>4</v>
      </c>
    </row>
    <row r="84" spans="1:7" ht="15">
      <c r="A84" s="11">
        <v>75</v>
      </c>
      <c r="B84" s="7" t="s">
        <v>66</v>
      </c>
      <c r="C84" s="8">
        <v>212.57</v>
      </c>
      <c r="D84" s="8">
        <f t="shared" si="5"/>
        <v>212.57</v>
      </c>
      <c r="E84" s="8">
        <v>7</v>
      </c>
      <c r="F84" s="9">
        <f t="shared" si="6"/>
        <v>1487.99</v>
      </c>
      <c r="G84" s="10">
        <v>5</v>
      </c>
    </row>
    <row r="85" spans="1:7" ht="15">
      <c r="A85" s="6">
        <v>76</v>
      </c>
      <c r="B85" s="7" t="s">
        <v>67</v>
      </c>
      <c r="C85" s="8">
        <v>497.49</v>
      </c>
      <c r="D85" s="8">
        <f t="shared" si="5"/>
        <v>497.49</v>
      </c>
      <c r="E85" s="8">
        <v>7</v>
      </c>
      <c r="F85" s="9">
        <f t="shared" si="6"/>
        <v>3482.4300000000003</v>
      </c>
      <c r="G85" s="10">
        <v>10</v>
      </c>
    </row>
    <row r="86" spans="1:7" ht="15">
      <c r="A86" s="6">
        <v>77</v>
      </c>
      <c r="B86" s="7" t="s">
        <v>68</v>
      </c>
      <c r="C86" s="8">
        <v>509.62</v>
      </c>
      <c r="D86" s="8">
        <f t="shared" si="5"/>
        <v>509.62</v>
      </c>
      <c r="E86" s="8">
        <v>7</v>
      </c>
      <c r="F86" s="9">
        <f t="shared" si="6"/>
        <v>3567.34</v>
      </c>
      <c r="G86" s="10">
        <v>2</v>
      </c>
    </row>
    <row r="87" spans="1:7" ht="15">
      <c r="A87" s="6">
        <v>78</v>
      </c>
      <c r="B87" s="7" t="s">
        <v>69</v>
      </c>
      <c r="C87" s="8">
        <v>151.77</v>
      </c>
      <c r="D87" s="8">
        <f t="shared" si="5"/>
        <v>151.77</v>
      </c>
      <c r="E87" s="8">
        <v>7</v>
      </c>
      <c r="F87" s="9">
        <f t="shared" si="6"/>
        <v>1062.39</v>
      </c>
      <c r="G87" s="10">
        <v>0</v>
      </c>
    </row>
    <row r="88" spans="1:7" ht="15">
      <c r="A88" s="6">
        <v>79</v>
      </c>
      <c r="B88" s="7" t="s">
        <v>70</v>
      </c>
      <c r="C88" s="8">
        <v>332.3</v>
      </c>
      <c r="D88" s="8">
        <f t="shared" si="5"/>
        <v>332.3</v>
      </c>
      <c r="E88" s="8">
        <v>7</v>
      </c>
      <c r="F88" s="9">
        <f t="shared" si="6"/>
        <v>2326.1</v>
      </c>
      <c r="G88" s="10">
        <v>4</v>
      </c>
    </row>
    <row r="89" spans="1:7" ht="15">
      <c r="A89" s="6"/>
      <c r="B89" s="7" t="s">
        <v>152</v>
      </c>
      <c r="C89" s="8"/>
      <c r="D89" s="8"/>
      <c r="E89" s="8"/>
      <c r="F89" s="9"/>
      <c r="G89" s="10">
        <v>2</v>
      </c>
    </row>
    <row r="90" spans="1:7" ht="15">
      <c r="A90" s="6">
        <v>80</v>
      </c>
      <c r="B90" s="7" t="s">
        <v>72</v>
      </c>
      <c r="C90" s="8">
        <v>665.19</v>
      </c>
      <c r="D90" s="8">
        <f t="shared" si="5"/>
        <v>665.19</v>
      </c>
      <c r="E90" s="8">
        <v>7</v>
      </c>
      <c r="F90" s="9">
        <f t="shared" si="6"/>
        <v>4656.33</v>
      </c>
      <c r="G90" s="10">
        <v>15</v>
      </c>
    </row>
    <row r="91" spans="1:7" ht="15">
      <c r="A91" s="11">
        <v>81</v>
      </c>
      <c r="B91" s="7" t="s">
        <v>76</v>
      </c>
      <c r="C91" s="8">
        <v>400.41</v>
      </c>
      <c r="D91" s="8">
        <f t="shared" si="5"/>
        <v>400.41</v>
      </c>
      <c r="E91" s="8">
        <v>7</v>
      </c>
      <c r="F91" s="9">
        <f t="shared" si="6"/>
        <v>2802.8700000000003</v>
      </c>
      <c r="G91" s="10">
        <v>2</v>
      </c>
    </row>
    <row r="92" spans="1:7" ht="15">
      <c r="A92" s="6">
        <v>82</v>
      </c>
      <c r="B92" s="11" t="s">
        <v>77</v>
      </c>
      <c r="C92" s="13">
        <v>95.64</v>
      </c>
      <c r="D92" s="8">
        <f t="shared" si="5"/>
        <v>95.64</v>
      </c>
      <c r="E92" s="8">
        <v>7</v>
      </c>
      <c r="F92" s="9">
        <f t="shared" si="6"/>
        <v>669.48</v>
      </c>
      <c r="G92" s="10">
        <v>0</v>
      </c>
    </row>
    <row r="93" spans="1:7" ht="15">
      <c r="A93" s="6">
        <v>83</v>
      </c>
      <c r="B93" s="41" t="s">
        <v>123</v>
      </c>
      <c r="C93" s="34"/>
      <c r="D93" s="38"/>
      <c r="E93" s="38"/>
      <c r="F93" s="38"/>
      <c r="G93" s="10">
        <v>1</v>
      </c>
    </row>
    <row r="94" spans="1:7" ht="15">
      <c r="A94" s="6">
        <v>84</v>
      </c>
      <c r="B94" s="7" t="s">
        <v>78</v>
      </c>
      <c r="C94" s="8">
        <v>120.55</v>
      </c>
      <c r="D94" s="8">
        <f aca="true" t="shared" si="7" ref="D94:D108">C94*0.5*2</f>
        <v>120.55</v>
      </c>
      <c r="E94" s="8">
        <v>7</v>
      </c>
      <c r="F94" s="9">
        <f aca="true" t="shared" si="8" ref="F94:F108">D94*E94</f>
        <v>843.85</v>
      </c>
      <c r="G94" s="10">
        <v>3</v>
      </c>
    </row>
    <row r="95" spans="1:7" ht="15">
      <c r="A95" s="6">
        <v>85</v>
      </c>
      <c r="B95" s="7" t="s">
        <v>79</v>
      </c>
      <c r="C95" s="8">
        <v>1309</v>
      </c>
      <c r="D95" s="8">
        <f t="shared" si="7"/>
        <v>1309</v>
      </c>
      <c r="E95" s="8">
        <v>7</v>
      </c>
      <c r="F95" s="9">
        <f t="shared" si="8"/>
        <v>9163</v>
      </c>
      <c r="G95" s="10">
        <v>9</v>
      </c>
    </row>
    <row r="96" spans="1:7" ht="15">
      <c r="A96" s="6">
        <v>86</v>
      </c>
      <c r="B96" s="7" t="s">
        <v>80</v>
      </c>
      <c r="C96" s="8">
        <v>718.38</v>
      </c>
      <c r="D96" s="8">
        <f t="shared" si="7"/>
        <v>718.38</v>
      </c>
      <c r="E96" s="8">
        <v>7</v>
      </c>
      <c r="F96" s="9">
        <f t="shared" si="8"/>
        <v>5028.66</v>
      </c>
      <c r="G96" s="10">
        <v>9</v>
      </c>
    </row>
    <row r="97" spans="1:7" ht="15">
      <c r="A97" s="11">
        <v>87</v>
      </c>
      <c r="B97" s="7" t="s">
        <v>81</v>
      </c>
      <c r="C97" s="8">
        <v>372.48</v>
      </c>
      <c r="D97" s="8">
        <f t="shared" si="7"/>
        <v>372.48</v>
      </c>
      <c r="E97" s="8">
        <v>7</v>
      </c>
      <c r="F97" s="9">
        <f t="shared" si="8"/>
        <v>2607.36</v>
      </c>
      <c r="G97" s="10">
        <v>0</v>
      </c>
    </row>
    <row r="98" spans="1:7" ht="15">
      <c r="A98" s="6">
        <v>88</v>
      </c>
      <c r="B98" s="11" t="s">
        <v>6</v>
      </c>
      <c r="C98" s="8">
        <v>144</v>
      </c>
      <c r="D98" s="8">
        <f t="shared" si="7"/>
        <v>144</v>
      </c>
      <c r="E98" s="8">
        <v>7</v>
      </c>
      <c r="F98" s="9">
        <f t="shared" si="8"/>
        <v>1008</v>
      </c>
      <c r="G98" s="10"/>
    </row>
    <row r="99" spans="1:7" ht="15">
      <c r="A99" s="6">
        <v>89</v>
      </c>
      <c r="B99" s="11" t="s">
        <v>31</v>
      </c>
      <c r="C99" s="8">
        <v>310.32</v>
      </c>
      <c r="D99" s="8">
        <f t="shared" si="7"/>
        <v>310.32</v>
      </c>
      <c r="E99" s="8">
        <v>7</v>
      </c>
      <c r="F99" s="9">
        <f t="shared" si="8"/>
        <v>2172.24</v>
      </c>
      <c r="G99" s="10">
        <v>4</v>
      </c>
    </row>
    <row r="100" spans="1:7" ht="15">
      <c r="A100" s="6">
        <v>90</v>
      </c>
      <c r="B100" s="11" t="s">
        <v>32</v>
      </c>
      <c r="C100" s="8">
        <v>335.08</v>
      </c>
      <c r="D100" s="8">
        <f t="shared" si="7"/>
        <v>335.08</v>
      </c>
      <c r="E100" s="8">
        <v>7</v>
      </c>
      <c r="F100" s="9">
        <f t="shared" si="8"/>
        <v>2345.56</v>
      </c>
      <c r="G100" s="10">
        <v>3</v>
      </c>
    </row>
    <row r="101" spans="1:7" ht="15">
      <c r="A101" s="6">
        <v>91</v>
      </c>
      <c r="B101" s="7" t="s">
        <v>36</v>
      </c>
      <c r="C101" s="8">
        <v>95</v>
      </c>
      <c r="D101" s="8">
        <f t="shared" si="7"/>
        <v>95</v>
      </c>
      <c r="E101" s="8">
        <v>7</v>
      </c>
      <c r="F101" s="9">
        <f t="shared" si="8"/>
        <v>665</v>
      </c>
      <c r="G101" s="10">
        <v>3</v>
      </c>
    </row>
    <row r="102" spans="1:7" ht="15">
      <c r="A102" s="6">
        <v>92</v>
      </c>
      <c r="B102" s="7" t="s">
        <v>55</v>
      </c>
      <c r="C102" s="8">
        <v>336.87</v>
      </c>
      <c r="D102" s="8">
        <f t="shared" si="7"/>
        <v>336.87</v>
      </c>
      <c r="E102" s="8">
        <v>7</v>
      </c>
      <c r="F102" s="9">
        <f t="shared" si="8"/>
        <v>2358.09</v>
      </c>
      <c r="G102" s="10">
        <v>5</v>
      </c>
    </row>
    <row r="103" spans="1:7" ht="15">
      <c r="A103" s="11">
        <v>93</v>
      </c>
      <c r="B103" s="7" t="s">
        <v>60</v>
      </c>
      <c r="C103" s="8">
        <v>652.78</v>
      </c>
      <c r="D103" s="8">
        <f t="shared" si="7"/>
        <v>652.78</v>
      </c>
      <c r="E103" s="8">
        <v>7</v>
      </c>
      <c r="F103" s="9">
        <f t="shared" si="8"/>
        <v>4569.46</v>
      </c>
      <c r="G103" s="10">
        <v>18</v>
      </c>
    </row>
    <row r="104" spans="1:7" ht="15">
      <c r="A104" s="6">
        <v>94</v>
      </c>
      <c r="B104" s="7" t="s">
        <v>73</v>
      </c>
      <c r="C104" s="8">
        <v>737.79</v>
      </c>
      <c r="D104" s="8">
        <f t="shared" si="7"/>
        <v>737.79</v>
      </c>
      <c r="E104" s="8">
        <v>7</v>
      </c>
      <c r="F104" s="9">
        <f t="shared" si="8"/>
        <v>5164.53</v>
      </c>
      <c r="G104" s="10">
        <v>2</v>
      </c>
    </row>
    <row r="105" spans="1:7" ht="15">
      <c r="A105" s="6">
        <v>95</v>
      </c>
      <c r="B105" s="7" t="s">
        <v>90</v>
      </c>
      <c r="C105" s="8">
        <v>973.19</v>
      </c>
      <c r="D105" s="8">
        <f t="shared" si="7"/>
        <v>973.19</v>
      </c>
      <c r="E105" s="8">
        <v>7</v>
      </c>
      <c r="F105" s="9">
        <f t="shared" si="8"/>
        <v>6812.33</v>
      </c>
      <c r="G105" s="10">
        <v>14</v>
      </c>
    </row>
    <row r="106" spans="1:7" ht="15">
      <c r="A106" s="6">
        <v>96</v>
      </c>
      <c r="B106" s="7" t="s">
        <v>92</v>
      </c>
      <c r="C106" s="8">
        <v>307</v>
      </c>
      <c r="D106" s="8">
        <f t="shared" si="7"/>
        <v>307</v>
      </c>
      <c r="E106" s="8">
        <v>7</v>
      </c>
      <c r="F106" s="9">
        <f t="shared" si="8"/>
        <v>2149</v>
      </c>
      <c r="G106" s="10">
        <v>5</v>
      </c>
    </row>
    <row r="107" spans="1:7" ht="15">
      <c r="A107" s="6">
        <v>97</v>
      </c>
      <c r="B107" s="7" t="s">
        <v>82</v>
      </c>
      <c r="C107" s="8">
        <v>724.77</v>
      </c>
      <c r="D107" s="8">
        <f t="shared" si="7"/>
        <v>724.77</v>
      </c>
      <c r="E107" s="8">
        <v>7</v>
      </c>
      <c r="F107" s="9">
        <f t="shared" si="8"/>
        <v>5073.389999999999</v>
      </c>
      <c r="G107" s="10">
        <v>13</v>
      </c>
    </row>
    <row r="108" spans="1:7" ht="15">
      <c r="A108" s="6">
        <v>98</v>
      </c>
      <c r="B108" s="7" t="s">
        <v>83</v>
      </c>
      <c r="C108" s="8">
        <v>419.86</v>
      </c>
      <c r="D108" s="8">
        <f t="shared" si="7"/>
        <v>419.86</v>
      </c>
      <c r="E108" s="8">
        <v>7</v>
      </c>
      <c r="F108" s="9">
        <f t="shared" si="8"/>
        <v>2939.02</v>
      </c>
      <c r="G108" s="10">
        <v>17</v>
      </c>
    </row>
    <row r="109" spans="1:7" ht="15">
      <c r="A109" s="11">
        <v>99</v>
      </c>
      <c r="B109" s="41" t="s">
        <v>124</v>
      </c>
      <c r="C109" s="34"/>
      <c r="D109" s="38"/>
      <c r="E109" s="38"/>
      <c r="F109" s="38"/>
      <c r="G109" s="10">
        <v>2</v>
      </c>
    </row>
    <row r="110" spans="1:7" ht="15">
      <c r="A110" s="6">
        <v>100</v>
      </c>
      <c r="B110" s="7" t="s">
        <v>84</v>
      </c>
      <c r="C110" s="13">
        <v>1212.88</v>
      </c>
      <c r="D110" s="8">
        <f>C110*0.5*2</f>
        <v>1212.88</v>
      </c>
      <c r="E110" s="8">
        <v>7</v>
      </c>
      <c r="F110" s="9">
        <f>D110*E110</f>
        <v>8490.16</v>
      </c>
      <c r="G110" s="10">
        <v>11</v>
      </c>
    </row>
    <row r="111" spans="1:7" ht="15">
      <c r="A111" s="6">
        <v>101</v>
      </c>
      <c r="B111" s="7" t="s">
        <v>64</v>
      </c>
      <c r="C111" s="8">
        <v>148.02</v>
      </c>
      <c r="D111" s="8">
        <f>C111*0.5*2</f>
        <v>148.02</v>
      </c>
      <c r="E111" s="8">
        <v>7</v>
      </c>
      <c r="F111" s="9">
        <f>D111*E111</f>
        <v>1036.14</v>
      </c>
      <c r="G111" s="10">
        <v>0</v>
      </c>
    </row>
    <row r="112" spans="1:7" ht="15">
      <c r="A112" s="6">
        <v>102</v>
      </c>
      <c r="B112" s="33" t="s">
        <v>85</v>
      </c>
      <c r="C112" s="36">
        <v>347.48</v>
      </c>
      <c r="D112" s="36">
        <f>C112*0.5*2</f>
        <v>347.48</v>
      </c>
      <c r="E112" s="36">
        <v>7</v>
      </c>
      <c r="F112" s="39">
        <f>D112*E112</f>
        <v>2432.36</v>
      </c>
      <c r="G112" s="40">
        <v>5</v>
      </c>
    </row>
    <row r="113" spans="1:7" ht="15">
      <c r="A113" s="6">
        <v>103</v>
      </c>
      <c r="B113" s="33" t="s">
        <v>87</v>
      </c>
      <c r="C113" s="36"/>
      <c r="D113" s="36"/>
      <c r="E113" s="36"/>
      <c r="F113" s="39"/>
      <c r="G113" s="40">
        <v>1</v>
      </c>
    </row>
    <row r="114" spans="1:7" ht="15">
      <c r="A114" s="6">
        <v>104</v>
      </c>
      <c r="B114" s="33" t="s">
        <v>88</v>
      </c>
      <c r="C114" s="36">
        <v>919.72</v>
      </c>
      <c r="D114" s="36">
        <f>C114*0.5*2</f>
        <v>919.72</v>
      </c>
      <c r="E114" s="36">
        <v>7</v>
      </c>
      <c r="F114" s="39">
        <f>D114*E114</f>
        <v>6438.04</v>
      </c>
      <c r="G114" s="40">
        <v>11</v>
      </c>
    </row>
    <row r="115" spans="1:7" ht="15">
      <c r="A115" s="11">
        <v>105</v>
      </c>
      <c r="B115" s="35" t="s">
        <v>89</v>
      </c>
      <c r="C115" s="37">
        <v>370.41</v>
      </c>
      <c r="D115" s="36">
        <f>C115*0.5*2</f>
        <v>370.41</v>
      </c>
      <c r="E115" s="36">
        <v>7</v>
      </c>
      <c r="F115" s="39">
        <f>D115*E115</f>
        <v>2592.8700000000003</v>
      </c>
      <c r="G115" s="40">
        <v>1</v>
      </c>
    </row>
    <row r="116" spans="1:7" ht="15">
      <c r="A116" s="6">
        <v>106</v>
      </c>
      <c r="B116" s="33" t="s">
        <v>93</v>
      </c>
      <c r="C116" s="37"/>
      <c r="D116" s="36"/>
      <c r="E116" s="36"/>
      <c r="F116" s="39"/>
      <c r="G116" s="40">
        <v>3</v>
      </c>
    </row>
    <row r="117" spans="1:7" ht="15">
      <c r="A117" s="6">
        <v>107</v>
      </c>
      <c r="B117" s="42" t="s">
        <v>115</v>
      </c>
      <c r="C117" s="32"/>
      <c r="D117" s="31"/>
      <c r="E117" s="31"/>
      <c r="F117" s="31"/>
      <c r="G117" s="40">
        <v>5</v>
      </c>
    </row>
    <row r="118" spans="1:7" ht="15">
      <c r="A118" s="6">
        <v>108</v>
      </c>
      <c r="B118" s="42" t="s">
        <v>140</v>
      </c>
      <c r="C118" s="32"/>
      <c r="D118" s="31"/>
      <c r="E118" s="31"/>
      <c r="F118" s="31"/>
      <c r="G118" s="40">
        <v>6</v>
      </c>
    </row>
    <row r="119" spans="1:7" ht="15">
      <c r="A119" s="6">
        <v>109</v>
      </c>
      <c r="B119" s="33" t="s">
        <v>94</v>
      </c>
      <c r="C119" s="36">
        <v>593.82</v>
      </c>
      <c r="D119" s="36">
        <f>C119*0.5*2</f>
        <v>593.82</v>
      </c>
      <c r="E119" s="36">
        <v>7</v>
      </c>
      <c r="F119" s="39">
        <f>D119*E119</f>
        <v>4156.740000000001</v>
      </c>
      <c r="G119" s="40">
        <v>8</v>
      </c>
    </row>
    <row r="120" spans="1:7" ht="15">
      <c r="A120" s="6">
        <v>110</v>
      </c>
      <c r="B120" s="33" t="s">
        <v>95</v>
      </c>
      <c r="C120" s="36"/>
      <c r="D120" s="36"/>
      <c r="E120" s="36"/>
      <c r="F120" s="39"/>
      <c r="G120" s="40">
        <v>4</v>
      </c>
    </row>
    <row r="121" spans="1:7" ht="15">
      <c r="A121" s="11">
        <v>111</v>
      </c>
      <c r="B121" s="42" t="s">
        <v>125</v>
      </c>
      <c r="C121" s="32"/>
      <c r="D121" s="31"/>
      <c r="E121" s="31"/>
      <c r="F121" s="31"/>
      <c r="G121" s="40">
        <v>5</v>
      </c>
    </row>
    <row r="122" spans="1:7" ht="15">
      <c r="A122" s="6">
        <v>112</v>
      </c>
      <c r="B122" s="42" t="s">
        <v>116</v>
      </c>
      <c r="C122" s="32"/>
      <c r="D122" s="31"/>
      <c r="E122" s="31"/>
      <c r="F122" s="31"/>
      <c r="G122" s="40">
        <v>1</v>
      </c>
    </row>
    <row r="123" spans="1:7" ht="15">
      <c r="A123" s="6">
        <v>113</v>
      </c>
      <c r="B123" s="33" t="s">
        <v>99</v>
      </c>
      <c r="C123" s="36"/>
      <c r="D123" s="36"/>
      <c r="E123" s="36"/>
      <c r="F123" s="39"/>
      <c r="G123" s="40">
        <v>11</v>
      </c>
    </row>
    <row r="124" spans="1:7" ht="15">
      <c r="A124" s="6">
        <v>114</v>
      </c>
      <c r="B124" s="33" t="s">
        <v>101</v>
      </c>
      <c r="C124" s="36">
        <v>68.29</v>
      </c>
      <c r="D124" s="36">
        <f>C124*0.5*2</f>
        <v>68.29</v>
      </c>
      <c r="E124" s="36">
        <v>7</v>
      </c>
      <c r="F124" s="39">
        <f>D124*E124</f>
        <v>478.03000000000003</v>
      </c>
      <c r="G124" s="40">
        <v>1</v>
      </c>
    </row>
    <row r="125" spans="1:7" ht="15">
      <c r="A125" s="6">
        <v>115</v>
      </c>
      <c r="B125" s="33" t="s">
        <v>102</v>
      </c>
      <c r="C125" s="36"/>
      <c r="D125" s="36"/>
      <c r="E125" s="36"/>
      <c r="F125" s="39"/>
      <c r="G125" s="40">
        <v>1</v>
      </c>
    </row>
    <row r="126" spans="1:7" ht="15">
      <c r="A126" s="6">
        <v>116</v>
      </c>
      <c r="B126" s="33" t="s">
        <v>103</v>
      </c>
      <c r="C126" s="36"/>
      <c r="D126" s="36"/>
      <c r="E126" s="36"/>
      <c r="F126" s="39"/>
      <c r="G126" s="40">
        <v>1</v>
      </c>
    </row>
    <row r="127" spans="1:7" ht="15">
      <c r="A127" s="11">
        <v>117</v>
      </c>
      <c r="B127" s="33" t="s">
        <v>104</v>
      </c>
      <c r="C127" s="36">
        <v>985.19</v>
      </c>
      <c r="D127" s="36">
        <f>C127*0.5*2</f>
        <v>985.19</v>
      </c>
      <c r="E127" s="36">
        <v>7</v>
      </c>
      <c r="F127" s="39">
        <f>D127*E127</f>
        <v>6896.33</v>
      </c>
      <c r="G127" s="40">
        <v>1</v>
      </c>
    </row>
    <row r="128" spans="1:7" ht="15.75" thickBot="1">
      <c r="A128" s="6">
        <v>118</v>
      </c>
      <c r="B128" s="57" t="s">
        <v>105</v>
      </c>
      <c r="C128" s="58"/>
      <c r="D128" s="58"/>
      <c r="E128" s="36"/>
      <c r="F128" s="39"/>
      <c r="G128" s="90">
        <v>1</v>
      </c>
    </row>
    <row r="129" spans="2:7" ht="16.5" thickBot="1">
      <c r="B129" s="59" t="s">
        <v>106</v>
      </c>
      <c r="C129" s="60">
        <f>SUM(C10:C129)</f>
        <v>56118.56070000002</v>
      </c>
      <c r="D129" s="61" t="s">
        <v>107</v>
      </c>
      <c r="G129" s="95">
        <f>SUM(G10:G128)</f>
        <v>722</v>
      </c>
    </row>
    <row r="130" ht="15">
      <c r="E130" s="16"/>
    </row>
    <row r="131" ht="15.75" thickBot="1"/>
    <row r="132" spans="2:6" ht="15">
      <c r="B132" s="103" t="s">
        <v>148</v>
      </c>
      <c r="C132" s="104"/>
      <c r="D132" s="104"/>
      <c r="E132" s="54">
        <f>SUM(F10:F129)</f>
        <v>392829.92490000004</v>
      </c>
      <c r="F132" s="50" t="s">
        <v>109</v>
      </c>
    </row>
    <row r="133" spans="2:6" ht="15">
      <c r="B133" s="106" t="s">
        <v>149</v>
      </c>
      <c r="C133" s="107"/>
      <c r="D133" s="107"/>
      <c r="E133" s="55">
        <v>56119</v>
      </c>
      <c r="F133" s="53" t="s">
        <v>109</v>
      </c>
    </row>
    <row r="134" spans="2:6" ht="15.75" thickBot="1">
      <c r="B134" s="108" t="s">
        <v>150</v>
      </c>
      <c r="C134" s="109"/>
      <c r="D134" s="109"/>
      <c r="E134" s="56">
        <f>E133*365</f>
        <v>20483435</v>
      </c>
      <c r="F134" s="51" t="s">
        <v>109</v>
      </c>
    </row>
    <row r="135" spans="2:6" ht="15">
      <c r="B135" s="96"/>
      <c r="C135" s="96"/>
      <c r="D135" s="96"/>
      <c r="E135" s="97"/>
      <c r="F135" s="98"/>
    </row>
    <row r="136" spans="2:6" ht="15">
      <c r="B136" s="96"/>
      <c r="C136" s="96"/>
      <c r="D136" s="96"/>
      <c r="E136" s="97"/>
      <c r="F136" s="98"/>
    </row>
    <row r="137" spans="2:6" ht="15">
      <c r="B137" s="96"/>
      <c r="C137" s="96"/>
      <c r="D137" s="96"/>
      <c r="E137" s="97"/>
      <c r="F137" s="98"/>
    </row>
    <row r="139" spans="1:7" ht="15">
      <c r="A139" s="105" t="s">
        <v>156</v>
      </c>
      <c r="B139" s="105"/>
      <c r="C139" s="105"/>
      <c r="D139" s="105"/>
      <c r="E139" s="105"/>
      <c r="F139" s="105"/>
      <c r="G139" s="17"/>
    </row>
    <row r="140" ht="15.75" thickBot="1"/>
    <row r="141" spans="1:7" ht="51">
      <c r="A141" s="75" t="s">
        <v>0</v>
      </c>
      <c r="B141" s="76" t="s">
        <v>151</v>
      </c>
      <c r="C141" s="77" t="s">
        <v>2</v>
      </c>
      <c r="D141" s="77" t="s">
        <v>142</v>
      </c>
      <c r="E141" s="78" t="s">
        <v>155</v>
      </c>
      <c r="F141" s="79" t="s">
        <v>144</v>
      </c>
      <c r="G141" s="80" t="s">
        <v>4</v>
      </c>
    </row>
    <row r="142" spans="1:7" ht="15">
      <c r="A142" s="81"/>
      <c r="B142" s="70"/>
      <c r="C142" s="31"/>
      <c r="D142" s="43" t="s">
        <v>145</v>
      </c>
      <c r="E142" s="43" t="s">
        <v>146</v>
      </c>
      <c r="F142" s="49" t="s">
        <v>147</v>
      </c>
      <c r="G142" s="82"/>
    </row>
    <row r="143" spans="1:7" ht="15">
      <c r="A143" s="83">
        <v>1</v>
      </c>
      <c r="B143" s="71" t="s">
        <v>5</v>
      </c>
      <c r="C143" s="72">
        <v>1008</v>
      </c>
      <c r="D143" s="73">
        <f>C143*0.5*2</f>
        <v>1008</v>
      </c>
      <c r="E143" s="72">
        <v>7</v>
      </c>
      <c r="F143" s="72">
        <f>D143*E143</f>
        <v>7056</v>
      </c>
      <c r="G143" s="82"/>
    </row>
    <row r="144" spans="1:7" ht="15">
      <c r="A144" s="84">
        <v>2</v>
      </c>
      <c r="B144" s="33" t="s">
        <v>127</v>
      </c>
      <c r="C144" s="72">
        <v>1000</v>
      </c>
      <c r="D144" s="73">
        <f>C144*0.5*2</f>
        <v>1000</v>
      </c>
      <c r="E144" s="72">
        <v>7</v>
      </c>
      <c r="F144" s="72">
        <f aca="true" t="shared" si="9" ref="F144:F171">D144*E144</f>
        <v>7000</v>
      </c>
      <c r="G144" s="82">
        <v>28</v>
      </c>
    </row>
    <row r="145" spans="1:7" ht="15">
      <c r="A145" s="83">
        <v>3</v>
      </c>
      <c r="B145" s="33" t="s">
        <v>128</v>
      </c>
      <c r="C145" s="72">
        <v>653</v>
      </c>
      <c r="D145" s="73">
        <f aca="true" t="shared" si="10" ref="D145:D171">C145*0.5*2</f>
        <v>653</v>
      </c>
      <c r="E145" s="72">
        <v>7</v>
      </c>
      <c r="F145" s="72">
        <f t="shared" si="9"/>
        <v>4571</v>
      </c>
      <c r="G145" s="82"/>
    </row>
    <row r="146" spans="1:7" ht="15">
      <c r="A146" s="83">
        <v>4</v>
      </c>
      <c r="B146" s="35" t="s">
        <v>8</v>
      </c>
      <c r="C146" s="72">
        <v>440</v>
      </c>
      <c r="D146" s="73">
        <f t="shared" si="10"/>
        <v>440</v>
      </c>
      <c r="E146" s="72">
        <v>7</v>
      </c>
      <c r="F146" s="72">
        <f t="shared" si="9"/>
        <v>3080</v>
      </c>
      <c r="G146" s="82"/>
    </row>
    <row r="147" spans="1:7" ht="15">
      <c r="A147" s="84">
        <v>5</v>
      </c>
      <c r="B147" s="33" t="s">
        <v>129</v>
      </c>
      <c r="C147" s="72">
        <v>225</v>
      </c>
      <c r="D147" s="73">
        <f t="shared" si="10"/>
        <v>225</v>
      </c>
      <c r="E147" s="72">
        <v>7</v>
      </c>
      <c r="F147" s="72">
        <f t="shared" si="9"/>
        <v>1575</v>
      </c>
      <c r="G147" s="82">
        <v>18</v>
      </c>
    </row>
    <row r="148" spans="1:7" ht="15">
      <c r="A148" s="83">
        <v>6</v>
      </c>
      <c r="B148" s="35" t="s">
        <v>130</v>
      </c>
      <c r="C148" s="72">
        <v>209</v>
      </c>
      <c r="D148" s="73">
        <f t="shared" si="10"/>
        <v>209</v>
      </c>
      <c r="E148" s="72">
        <v>7</v>
      </c>
      <c r="F148" s="72">
        <f t="shared" si="9"/>
        <v>1463</v>
      </c>
      <c r="G148" s="82"/>
    </row>
    <row r="149" spans="1:7" ht="15">
      <c r="A149" s="84">
        <v>7</v>
      </c>
      <c r="B149" s="35" t="s">
        <v>46</v>
      </c>
      <c r="C149" s="72">
        <v>338</v>
      </c>
      <c r="D149" s="73">
        <f t="shared" si="10"/>
        <v>338</v>
      </c>
      <c r="E149" s="72">
        <v>7</v>
      </c>
      <c r="F149" s="72">
        <f t="shared" si="9"/>
        <v>2366</v>
      </c>
      <c r="G149" s="82"/>
    </row>
    <row r="150" spans="1:7" ht="15">
      <c r="A150" s="83">
        <v>8</v>
      </c>
      <c r="B150" s="35" t="s">
        <v>52</v>
      </c>
      <c r="C150" s="72">
        <v>802</v>
      </c>
      <c r="D150" s="73">
        <f t="shared" si="10"/>
        <v>802</v>
      </c>
      <c r="E150" s="72">
        <v>7</v>
      </c>
      <c r="F150" s="72">
        <f t="shared" si="9"/>
        <v>5614</v>
      </c>
      <c r="G150" s="82"/>
    </row>
    <row r="151" spans="1:7" ht="15">
      <c r="A151" s="83">
        <v>9</v>
      </c>
      <c r="B151" s="35" t="s">
        <v>55</v>
      </c>
      <c r="C151" s="72">
        <v>674</v>
      </c>
      <c r="D151" s="73">
        <f t="shared" si="10"/>
        <v>674</v>
      </c>
      <c r="E151" s="72">
        <v>7</v>
      </c>
      <c r="F151" s="72">
        <f t="shared" si="9"/>
        <v>4718</v>
      </c>
      <c r="G151" s="82"/>
    </row>
    <row r="152" spans="1:7" ht="15">
      <c r="A152" s="84">
        <v>10</v>
      </c>
      <c r="B152" s="35" t="s">
        <v>131</v>
      </c>
      <c r="C152" s="72">
        <v>176</v>
      </c>
      <c r="D152" s="73">
        <f t="shared" si="10"/>
        <v>176</v>
      </c>
      <c r="E152" s="72">
        <v>7</v>
      </c>
      <c r="F152" s="72">
        <f t="shared" si="9"/>
        <v>1232</v>
      </c>
      <c r="G152" s="82"/>
    </row>
    <row r="153" spans="1:7" ht="15">
      <c r="A153" s="83">
        <v>11</v>
      </c>
      <c r="B153" s="35" t="s">
        <v>94</v>
      </c>
      <c r="C153" s="72">
        <v>1188</v>
      </c>
      <c r="D153" s="73">
        <f t="shared" si="10"/>
        <v>1188</v>
      </c>
      <c r="E153" s="72">
        <v>7</v>
      </c>
      <c r="F153" s="72">
        <f t="shared" si="9"/>
        <v>8316</v>
      </c>
      <c r="G153" s="82"/>
    </row>
    <row r="154" spans="1:7" ht="15">
      <c r="A154" s="83">
        <v>12</v>
      </c>
      <c r="B154" s="35" t="s">
        <v>96</v>
      </c>
      <c r="C154" s="72">
        <v>1144</v>
      </c>
      <c r="D154" s="73">
        <f t="shared" si="10"/>
        <v>1144</v>
      </c>
      <c r="E154" s="72">
        <v>7</v>
      </c>
      <c r="F154" s="72">
        <f t="shared" si="9"/>
        <v>8008</v>
      </c>
      <c r="G154" s="82"/>
    </row>
    <row r="155" spans="1:7" ht="15">
      <c r="A155" s="84">
        <v>13</v>
      </c>
      <c r="B155" s="35" t="s">
        <v>44</v>
      </c>
      <c r="C155" s="72">
        <v>669</v>
      </c>
      <c r="D155" s="73">
        <f t="shared" si="10"/>
        <v>669</v>
      </c>
      <c r="E155" s="72">
        <v>7</v>
      </c>
      <c r="F155" s="72">
        <f t="shared" si="9"/>
        <v>4683</v>
      </c>
      <c r="G155" s="82"/>
    </row>
    <row r="156" spans="1:7" ht="15">
      <c r="A156" s="83">
        <v>14</v>
      </c>
      <c r="B156" s="35" t="s">
        <v>97</v>
      </c>
      <c r="C156" s="72">
        <v>570</v>
      </c>
      <c r="D156" s="73">
        <f t="shared" si="10"/>
        <v>570</v>
      </c>
      <c r="E156" s="72">
        <v>7</v>
      </c>
      <c r="F156" s="72">
        <f t="shared" si="9"/>
        <v>3990</v>
      </c>
      <c r="G156" s="82"/>
    </row>
    <row r="157" spans="1:7" ht="15">
      <c r="A157" s="84">
        <v>15</v>
      </c>
      <c r="B157" s="35" t="s">
        <v>132</v>
      </c>
      <c r="C157" s="72">
        <v>2921</v>
      </c>
      <c r="D157" s="73">
        <f t="shared" si="10"/>
        <v>2921</v>
      </c>
      <c r="E157" s="72">
        <v>7</v>
      </c>
      <c r="F157" s="72">
        <f t="shared" si="9"/>
        <v>20447</v>
      </c>
      <c r="G157" s="82"/>
    </row>
    <row r="158" spans="1:7" ht="15">
      <c r="A158" s="83">
        <v>16</v>
      </c>
      <c r="B158" s="35" t="s">
        <v>133</v>
      </c>
      <c r="C158" s="72">
        <v>1550</v>
      </c>
      <c r="D158" s="73">
        <f t="shared" si="10"/>
        <v>1550</v>
      </c>
      <c r="E158" s="72">
        <v>7</v>
      </c>
      <c r="F158" s="72">
        <f t="shared" si="9"/>
        <v>10850</v>
      </c>
      <c r="G158" s="82"/>
    </row>
    <row r="159" spans="1:7" ht="15">
      <c r="A159" s="83">
        <v>17</v>
      </c>
      <c r="B159" s="35" t="s">
        <v>90</v>
      </c>
      <c r="C159" s="72">
        <v>380</v>
      </c>
      <c r="D159" s="73">
        <f t="shared" si="10"/>
        <v>380</v>
      </c>
      <c r="E159" s="72">
        <v>7</v>
      </c>
      <c r="F159" s="72">
        <f t="shared" si="9"/>
        <v>2660</v>
      </c>
      <c r="G159" s="82"/>
    </row>
    <row r="160" spans="1:7" ht="15">
      <c r="A160" s="84">
        <v>18</v>
      </c>
      <c r="B160" s="35" t="s">
        <v>82</v>
      </c>
      <c r="C160" s="72">
        <v>954</v>
      </c>
      <c r="D160" s="73">
        <f t="shared" si="10"/>
        <v>954</v>
      </c>
      <c r="E160" s="72">
        <v>7</v>
      </c>
      <c r="F160" s="72">
        <f t="shared" si="9"/>
        <v>6678</v>
      </c>
      <c r="G160" s="82"/>
    </row>
    <row r="161" spans="1:7" ht="15">
      <c r="A161" s="83">
        <v>19</v>
      </c>
      <c r="B161" s="35" t="s">
        <v>21</v>
      </c>
      <c r="C161" s="72">
        <v>606</v>
      </c>
      <c r="D161" s="73">
        <f t="shared" si="10"/>
        <v>606</v>
      </c>
      <c r="E161" s="72">
        <v>7</v>
      </c>
      <c r="F161" s="72">
        <f t="shared" si="9"/>
        <v>4242</v>
      </c>
      <c r="G161" s="82"/>
    </row>
    <row r="162" spans="1:7" ht="15">
      <c r="A162" s="83">
        <v>20</v>
      </c>
      <c r="B162" s="35" t="s">
        <v>83</v>
      </c>
      <c r="C162" s="72">
        <v>840</v>
      </c>
      <c r="D162" s="73">
        <f t="shared" si="10"/>
        <v>840</v>
      </c>
      <c r="E162" s="72">
        <v>7</v>
      </c>
      <c r="F162" s="72">
        <f t="shared" si="9"/>
        <v>5880</v>
      </c>
      <c r="G162" s="82"/>
    </row>
    <row r="163" spans="1:7" ht="15">
      <c r="A163" s="84">
        <v>21</v>
      </c>
      <c r="B163" s="35" t="s">
        <v>134</v>
      </c>
      <c r="C163" s="72">
        <v>852</v>
      </c>
      <c r="D163" s="73">
        <f t="shared" si="10"/>
        <v>852</v>
      </c>
      <c r="E163" s="72">
        <v>7</v>
      </c>
      <c r="F163" s="72">
        <f t="shared" si="9"/>
        <v>5964</v>
      </c>
      <c r="G163" s="82"/>
    </row>
    <row r="164" spans="1:7" ht="15">
      <c r="A164" s="83">
        <v>22</v>
      </c>
      <c r="B164" s="35" t="s">
        <v>135</v>
      </c>
      <c r="C164" s="72">
        <v>400</v>
      </c>
      <c r="D164" s="73">
        <f t="shared" si="10"/>
        <v>400</v>
      </c>
      <c r="E164" s="72">
        <v>7</v>
      </c>
      <c r="F164" s="72">
        <f t="shared" si="9"/>
        <v>2800</v>
      </c>
      <c r="G164" s="82"/>
    </row>
    <row r="165" spans="1:7" ht="15">
      <c r="A165" s="84">
        <v>23</v>
      </c>
      <c r="B165" s="74" t="s">
        <v>20</v>
      </c>
      <c r="C165" s="36">
        <v>4040</v>
      </c>
      <c r="D165" s="73">
        <f t="shared" si="10"/>
        <v>4040</v>
      </c>
      <c r="E165" s="72">
        <v>7</v>
      </c>
      <c r="F165" s="72">
        <f t="shared" si="9"/>
        <v>28280</v>
      </c>
      <c r="G165" s="82"/>
    </row>
    <row r="166" spans="1:7" ht="15">
      <c r="A166" s="83">
        <v>24</v>
      </c>
      <c r="B166" s="74" t="s">
        <v>136</v>
      </c>
      <c r="C166" s="72">
        <v>5490</v>
      </c>
      <c r="D166" s="73">
        <f t="shared" si="10"/>
        <v>5490</v>
      </c>
      <c r="E166" s="72">
        <v>7</v>
      </c>
      <c r="F166" s="72">
        <f t="shared" si="9"/>
        <v>38430</v>
      </c>
      <c r="G166" s="82"/>
    </row>
    <row r="167" spans="1:7" ht="15">
      <c r="A167" s="83">
        <v>25</v>
      </c>
      <c r="B167" s="74" t="s">
        <v>137</v>
      </c>
      <c r="C167" s="72">
        <v>420</v>
      </c>
      <c r="D167" s="73">
        <f t="shared" si="10"/>
        <v>420</v>
      </c>
      <c r="E167" s="72">
        <v>7</v>
      </c>
      <c r="F167" s="72">
        <f t="shared" si="9"/>
        <v>2940</v>
      </c>
      <c r="G167" s="82"/>
    </row>
    <row r="168" spans="1:7" ht="15">
      <c r="A168" s="84">
        <v>26</v>
      </c>
      <c r="B168" s="74" t="s">
        <v>138</v>
      </c>
      <c r="C168" s="72">
        <v>190</v>
      </c>
      <c r="D168" s="73">
        <f t="shared" si="10"/>
        <v>190</v>
      </c>
      <c r="E168" s="72">
        <v>7</v>
      </c>
      <c r="F168" s="72">
        <f t="shared" si="9"/>
        <v>1330</v>
      </c>
      <c r="G168" s="82"/>
    </row>
    <row r="169" spans="1:7" ht="15">
      <c r="A169" s="83">
        <v>27</v>
      </c>
      <c r="B169" s="74" t="s">
        <v>74</v>
      </c>
      <c r="C169" s="72">
        <v>944</v>
      </c>
      <c r="D169" s="73">
        <f t="shared" si="10"/>
        <v>944</v>
      </c>
      <c r="E169" s="72">
        <v>7</v>
      </c>
      <c r="F169" s="72">
        <f t="shared" si="9"/>
        <v>6608</v>
      </c>
      <c r="G169" s="82"/>
    </row>
    <row r="170" spans="1:7" ht="15">
      <c r="A170" s="83">
        <v>28</v>
      </c>
      <c r="B170" s="74" t="s">
        <v>92</v>
      </c>
      <c r="C170" s="72">
        <v>280</v>
      </c>
      <c r="D170" s="73">
        <f t="shared" si="10"/>
        <v>280</v>
      </c>
      <c r="E170" s="72">
        <v>7</v>
      </c>
      <c r="F170" s="72">
        <f t="shared" si="9"/>
        <v>1960</v>
      </c>
      <c r="G170" s="82"/>
    </row>
    <row r="171" spans="1:7" ht="15.75" thickBot="1">
      <c r="A171" s="85">
        <v>29</v>
      </c>
      <c r="B171" s="86" t="s">
        <v>62</v>
      </c>
      <c r="C171" s="87">
        <v>1150</v>
      </c>
      <c r="D171" s="88">
        <f t="shared" si="10"/>
        <v>1150</v>
      </c>
      <c r="E171" s="87">
        <v>7</v>
      </c>
      <c r="F171" s="87">
        <f t="shared" si="9"/>
        <v>8050</v>
      </c>
      <c r="G171" s="89"/>
    </row>
    <row r="172" spans="2:7" ht="16.5" thickBot="1">
      <c r="B172" s="62" t="s">
        <v>106</v>
      </c>
      <c r="C172" s="63">
        <f>SUM(C143:C172)</f>
        <v>30113</v>
      </c>
      <c r="D172" s="69" t="s">
        <v>107</v>
      </c>
      <c r="G172" s="91">
        <f>SUM(G142:G171)</f>
        <v>46</v>
      </c>
    </row>
    <row r="173" ht="15.75" thickBot="1"/>
    <row r="174" spans="5:7" ht="16.5" thickBot="1">
      <c r="E174" s="92" t="s">
        <v>153</v>
      </c>
      <c r="F174" s="93"/>
      <c r="G174" s="94">
        <f>G172+G129</f>
        <v>768</v>
      </c>
    </row>
    <row r="177" ht="15.75" thickBot="1"/>
    <row r="178" spans="2:6" ht="15">
      <c r="B178" s="103" t="s">
        <v>157</v>
      </c>
      <c r="C178" s="104"/>
      <c r="D178" s="104"/>
      <c r="E178" s="54">
        <f>SUM(F143:F171)</f>
        <v>210791</v>
      </c>
      <c r="F178" s="50" t="s">
        <v>109</v>
      </c>
    </row>
    <row r="179" spans="2:6" ht="15">
      <c r="B179" s="106" t="s">
        <v>158</v>
      </c>
      <c r="C179" s="107"/>
      <c r="D179" s="107"/>
      <c r="E179" s="55">
        <v>30113</v>
      </c>
      <c r="F179" s="53" t="s">
        <v>109</v>
      </c>
    </row>
    <row r="180" spans="2:6" ht="15.75" thickBot="1">
      <c r="B180" s="108" t="s">
        <v>159</v>
      </c>
      <c r="C180" s="109"/>
      <c r="D180" s="109"/>
      <c r="E180" s="56">
        <f>E179*365</f>
        <v>10991245</v>
      </c>
      <c r="F180" s="51" t="s">
        <v>109</v>
      </c>
    </row>
    <row r="182" ht="15.75" thickBot="1"/>
    <row r="183" spans="2:7" ht="15">
      <c r="B183" s="103" t="s">
        <v>160</v>
      </c>
      <c r="C183" s="104"/>
      <c r="D183" s="104"/>
      <c r="E183" s="104"/>
      <c r="F183" s="64">
        <v>603624</v>
      </c>
      <c r="G183" s="65" t="s">
        <v>109</v>
      </c>
    </row>
    <row r="184" spans="2:7" ht="15">
      <c r="B184" s="106" t="s">
        <v>161</v>
      </c>
      <c r="C184" s="107"/>
      <c r="D184" s="107"/>
      <c r="E184" s="107"/>
      <c r="F184" s="52">
        <f>SUM(E179+E133)</f>
        <v>86232</v>
      </c>
      <c r="G184" s="66" t="s">
        <v>109</v>
      </c>
    </row>
    <row r="185" spans="2:7" ht="15.75" thickBot="1">
      <c r="B185" s="108" t="s">
        <v>162</v>
      </c>
      <c r="C185" s="109"/>
      <c r="D185" s="109"/>
      <c r="E185" s="109"/>
      <c r="F185" s="67">
        <f>F184*365</f>
        <v>31474680</v>
      </c>
      <c r="G185" s="68" t="s">
        <v>109</v>
      </c>
    </row>
    <row r="187" ht="15">
      <c r="B187" s="1"/>
    </row>
    <row r="188" spans="3:4" ht="22.5" customHeight="1">
      <c r="C188" s="101"/>
      <c r="D188" s="101"/>
    </row>
    <row r="189" spans="2:5" ht="22.5" customHeight="1">
      <c r="B189" s="115" t="s">
        <v>164</v>
      </c>
      <c r="D189" s="101"/>
      <c r="E189" s="115" t="s">
        <v>165</v>
      </c>
    </row>
    <row r="190" spans="2:5" ht="22.5" customHeight="1">
      <c r="B190" s="115" t="s">
        <v>166</v>
      </c>
      <c r="D190" s="101"/>
      <c r="E190" s="115" t="s">
        <v>167</v>
      </c>
    </row>
    <row r="191" spans="1:4" ht="22.5" customHeight="1">
      <c r="A191" s="110"/>
      <c r="B191" s="110"/>
      <c r="C191" s="101"/>
      <c r="D191" s="101"/>
    </row>
    <row r="192" spans="3:4" ht="22.5" customHeight="1">
      <c r="C192" s="101"/>
      <c r="D192" s="101"/>
    </row>
    <row r="193" spans="3:4" ht="22.5" customHeight="1">
      <c r="C193" s="101"/>
      <c r="D193" s="101"/>
    </row>
    <row r="194" spans="1:4" ht="22.5" customHeight="1">
      <c r="A194" s="110"/>
      <c r="B194" s="110"/>
      <c r="C194" s="102"/>
      <c r="D194" s="102"/>
    </row>
    <row r="195" spans="1:4" ht="22.5" customHeight="1">
      <c r="A195" s="111"/>
      <c r="B195" s="111"/>
      <c r="C195" s="102"/>
      <c r="D195" s="102"/>
    </row>
  </sheetData>
  <sheetProtection selectLockedCells="1" selectUnlockedCells="1"/>
  <mergeCells count="16">
    <mergeCell ref="A191:B191"/>
    <mergeCell ref="A194:B194"/>
    <mergeCell ref="A195:B195"/>
    <mergeCell ref="B185:E185"/>
    <mergeCell ref="A1:B1"/>
    <mergeCell ref="A6:F6"/>
    <mergeCell ref="B132:D132"/>
    <mergeCell ref="B134:D134"/>
    <mergeCell ref="B133:D133"/>
    <mergeCell ref="A2:G4"/>
    <mergeCell ref="B178:D178"/>
    <mergeCell ref="A139:F139"/>
    <mergeCell ref="B179:D179"/>
    <mergeCell ref="B180:D180"/>
    <mergeCell ref="B183:E183"/>
    <mergeCell ref="B184:E18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3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1" sqref="A1:F35"/>
    </sheetView>
  </sheetViews>
  <sheetFormatPr defaultColWidth="9.140625" defaultRowHeight="15"/>
  <cols>
    <col min="2" max="2" width="30.8515625" style="0" customWidth="1"/>
    <col min="4" max="4" width="16.7109375" style="0" customWidth="1"/>
    <col min="5" max="5" width="13.7109375" style="0" customWidth="1"/>
    <col min="6" max="6" width="14.00390625" style="0" customWidth="1"/>
  </cols>
  <sheetData>
    <row r="1" spans="1:6" ht="67.5" customHeight="1">
      <c r="A1" s="18" t="s">
        <v>0</v>
      </c>
      <c r="B1" s="19" t="s">
        <v>1</v>
      </c>
      <c r="C1" s="20" t="s">
        <v>2</v>
      </c>
      <c r="D1" s="20" t="s">
        <v>142</v>
      </c>
      <c r="E1" s="21" t="s">
        <v>3</v>
      </c>
      <c r="F1" s="21" t="s">
        <v>126</v>
      </c>
    </row>
    <row r="2" spans="1:6" ht="15">
      <c r="A2" s="22">
        <v>1</v>
      </c>
      <c r="B2" s="6" t="s">
        <v>5</v>
      </c>
      <c r="C2" s="23">
        <v>1008</v>
      </c>
      <c r="D2" s="24">
        <f>C2*0.5*2</f>
        <v>1008</v>
      </c>
      <c r="E2" s="23">
        <v>7</v>
      </c>
      <c r="F2" s="23">
        <f>D2*E2</f>
        <v>7056</v>
      </c>
    </row>
    <row r="3" spans="1:6" ht="15">
      <c r="A3" s="25">
        <v>2</v>
      </c>
      <c r="B3" s="7" t="s">
        <v>127</v>
      </c>
      <c r="C3" s="23">
        <v>1000</v>
      </c>
      <c r="D3" s="24">
        <f>C3*0.5*2</f>
        <v>1000</v>
      </c>
      <c r="E3" s="23">
        <v>7</v>
      </c>
      <c r="F3" s="23">
        <f aca="true" t="shared" si="0" ref="F3:F30">D3*E3</f>
        <v>7000</v>
      </c>
    </row>
    <row r="4" spans="1:6" ht="15">
      <c r="A4" s="22">
        <v>3</v>
      </c>
      <c r="B4" s="7" t="s">
        <v>128</v>
      </c>
      <c r="C4" s="23">
        <v>653</v>
      </c>
      <c r="D4" s="24">
        <f aca="true" t="shared" si="1" ref="D4:D30">C4*0.5*2</f>
        <v>653</v>
      </c>
      <c r="E4" s="23">
        <v>7</v>
      </c>
      <c r="F4" s="23">
        <f t="shared" si="0"/>
        <v>4571</v>
      </c>
    </row>
    <row r="5" spans="1:6" ht="15">
      <c r="A5" s="22">
        <v>4</v>
      </c>
      <c r="B5" s="11" t="s">
        <v>8</v>
      </c>
      <c r="C5" s="23">
        <v>440</v>
      </c>
      <c r="D5" s="24">
        <f t="shared" si="1"/>
        <v>440</v>
      </c>
      <c r="E5" s="23">
        <v>7</v>
      </c>
      <c r="F5" s="23">
        <f t="shared" si="0"/>
        <v>3080</v>
      </c>
    </row>
    <row r="6" spans="1:6" ht="15">
      <c r="A6" s="25">
        <v>5</v>
      </c>
      <c r="B6" s="7" t="s">
        <v>129</v>
      </c>
      <c r="C6" s="23">
        <v>225</v>
      </c>
      <c r="D6" s="24">
        <f t="shared" si="1"/>
        <v>225</v>
      </c>
      <c r="E6" s="23">
        <v>7</v>
      </c>
      <c r="F6" s="23">
        <f t="shared" si="0"/>
        <v>1575</v>
      </c>
    </row>
    <row r="7" spans="1:6" ht="15">
      <c r="A7" s="22">
        <v>6</v>
      </c>
      <c r="B7" s="11" t="s">
        <v>130</v>
      </c>
      <c r="C7" s="23">
        <v>209</v>
      </c>
      <c r="D7" s="24">
        <f t="shared" si="1"/>
        <v>209</v>
      </c>
      <c r="E7" s="23">
        <v>7</v>
      </c>
      <c r="F7" s="23">
        <f t="shared" si="0"/>
        <v>1463</v>
      </c>
    </row>
    <row r="8" spans="1:6" ht="15">
      <c r="A8" s="25">
        <v>7</v>
      </c>
      <c r="B8" s="11" t="s">
        <v>46</v>
      </c>
      <c r="C8" s="23">
        <v>338</v>
      </c>
      <c r="D8" s="24">
        <f t="shared" si="1"/>
        <v>338</v>
      </c>
      <c r="E8" s="23">
        <v>7</v>
      </c>
      <c r="F8" s="23">
        <f t="shared" si="0"/>
        <v>2366</v>
      </c>
    </row>
    <row r="9" spans="1:6" ht="15">
      <c r="A9" s="22">
        <v>8</v>
      </c>
      <c r="B9" s="11" t="s">
        <v>52</v>
      </c>
      <c r="C9" s="23">
        <v>802</v>
      </c>
      <c r="D9" s="24">
        <f t="shared" si="1"/>
        <v>802</v>
      </c>
      <c r="E9" s="23">
        <v>7</v>
      </c>
      <c r="F9" s="23">
        <f t="shared" si="0"/>
        <v>5614</v>
      </c>
    </row>
    <row r="10" spans="1:6" ht="15">
      <c r="A10" s="22">
        <v>9</v>
      </c>
      <c r="B10" s="11" t="s">
        <v>55</v>
      </c>
      <c r="C10" s="23">
        <v>674</v>
      </c>
      <c r="D10" s="24">
        <f t="shared" si="1"/>
        <v>674</v>
      </c>
      <c r="E10" s="23">
        <v>7</v>
      </c>
      <c r="F10" s="23">
        <f t="shared" si="0"/>
        <v>4718</v>
      </c>
    </row>
    <row r="11" spans="1:6" ht="15">
      <c r="A11" s="25">
        <v>10</v>
      </c>
      <c r="B11" s="11" t="s">
        <v>131</v>
      </c>
      <c r="C11" s="23">
        <v>176</v>
      </c>
      <c r="D11" s="24">
        <f t="shared" si="1"/>
        <v>176</v>
      </c>
      <c r="E11" s="23">
        <v>7</v>
      </c>
      <c r="F11" s="23">
        <f t="shared" si="0"/>
        <v>1232</v>
      </c>
    </row>
    <row r="12" spans="1:6" ht="15">
      <c r="A12" s="22">
        <v>11</v>
      </c>
      <c r="B12" s="11" t="s">
        <v>94</v>
      </c>
      <c r="C12" s="23">
        <v>1188</v>
      </c>
      <c r="D12" s="24">
        <f t="shared" si="1"/>
        <v>1188</v>
      </c>
      <c r="E12" s="23">
        <v>7</v>
      </c>
      <c r="F12" s="23">
        <f t="shared" si="0"/>
        <v>8316</v>
      </c>
    </row>
    <row r="13" spans="1:6" ht="15">
      <c r="A13" s="22">
        <v>12</v>
      </c>
      <c r="B13" s="11" t="s">
        <v>96</v>
      </c>
      <c r="C13" s="23">
        <v>1144</v>
      </c>
      <c r="D13" s="24">
        <f t="shared" si="1"/>
        <v>1144</v>
      </c>
      <c r="E13" s="23">
        <v>7</v>
      </c>
      <c r="F13" s="23">
        <f t="shared" si="0"/>
        <v>8008</v>
      </c>
    </row>
    <row r="14" spans="1:6" ht="15">
      <c r="A14" s="25">
        <v>13</v>
      </c>
      <c r="B14" s="11" t="s">
        <v>44</v>
      </c>
      <c r="C14" s="23">
        <v>669</v>
      </c>
      <c r="D14" s="24">
        <f t="shared" si="1"/>
        <v>669</v>
      </c>
      <c r="E14" s="23">
        <v>7</v>
      </c>
      <c r="F14" s="23">
        <f t="shared" si="0"/>
        <v>4683</v>
      </c>
    </row>
    <row r="15" spans="1:6" ht="15">
      <c r="A15" s="22">
        <v>14</v>
      </c>
      <c r="B15" s="11" t="s">
        <v>97</v>
      </c>
      <c r="C15" s="23">
        <v>570</v>
      </c>
      <c r="D15" s="24">
        <f t="shared" si="1"/>
        <v>570</v>
      </c>
      <c r="E15" s="23">
        <v>7</v>
      </c>
      <c r="F15" s="23">
        <f t="shared" si="0"/>
        <v>3990</v>
      </c>
    </row>
    <row r="16" spans="1:6" ht="15">
      <c r="A16" s="25">
        <v>15</v>
      </c>
      <c r="B16" s="11" t="s">
        <v>132</v>
      </c>
      <c r="C16" s="23">
        <v>2921</v>
      </c>
      <c r="D16" s="24">
        <f t="shared" si="1"/>
        <v>2921</v>
      </c>
      <c r="E16" s="23">
        <v>7</v>
      </c>
      <c r="F16" s="23">
        <f t="shared" si="0"/>
        <v>20447</v>
      </c>
    </row>
    <row r="17" spans="1:6" ht="15">
      <c r="A17" s="22">
        <v>16</v>
      </c>
      <c r="B17" s="11" t="s">
        <v>133</v>
      </c>
      <c r="C17" s="23">
        <v>1550</v>
      </c>
      <c r="D17" s="24">
        <f t="shared" si="1"/>
        <v>1550</v>
      </c>
      <c r="E17" s="23">
        <v>7</v>
      </c>
      <c r="F17" s="23">
        <f t="shared" si="0"/>
        <v>10850</v>
      </c>
    </row>
    <row r="18" spans="1:6" ht="15">
      <c r="A18" s="22">
        <v>17</v>
      </c>
      <c r="B18" s="11" t="s">
        <v>90</v>
      </c>
      <c r="C18" s="23">
        <v>380</v>
      </c>
      <c r="D18" s="24">
        <f t="shared" si="1"/>
        <v>380</v>
      </c>
      <c r="E18" s="23">
        <v>7</v>
      </c>
      <c r="F18" s="23">
        <f t="shared" si="0"/>
        <v>2660</v>
      </c>
    </row>
    <row r="19" spans="1:6" ht="15">
      <c r="A19" s="25">
        <v>18</v>
      </c>
      <c r="B19" s="11" t="s">
        <v>82</v>
      </c>
      <c r="C19" s="23">
        <v>954</v>
      </c>
      <c r="D19" s="24">
        <f t="shared" si="1"/>
        <v>954</v>
      </c>
      <c r="E19" s="23">
        <v>7</v>
      </c>
      <c r="F19" s="23">
        <f t="shared" si="0"/>
        <v>6678</v>
      </c>
    </row>
    <row r="20" spans="1:6" ht="15">
      <c r="A20" s="22">
        <v>19</v>
      </c>
      <c r="B20" s="11" t="s">
        <v>21</v>
      </c>
      <c r="C20" s="23">
        <v>606</v>
      </c>
      <c r="D20" s="24">
        <f t="shared" si="1"/>
        <v>606</v>
      </c>
      <c r="E20" s="23">
        <v>7</v>
      </c>
      <c r="F20" s="23">
        <f t="shared" si="0"/>
        <v>4242</v>
      </c>
    </row>
    <row r="21" spans="1:6" ht="15">
      <c r="A21" s="22">
        <v>20</v>
      </c>
      <c r="B21" s="11" t="s">
        <v>83</v>
      </c>
      <c r="C21" s="23">
        <v>840</v>
      </c>
      <c r="D21" s="24">
        <f t="shared" si="1"/>
        <v>840</v>
      </c>
      <c r="E21" s="23">
        <v>7</v>
      </c>
      <c r="F21" s="23">
        <f t="shared" si="0"/>
        <v>5880</v>
      </c>
    </row>
    <row r="22" spans="1:6" ht="15">
      <c r="A22" s="25">
        <v>21</v>
      </c>
      <c r="B22" s="11" t="s">
        <v>134</v>
      </c>
      <c r="C22" s="23">
        <v>852</v>
      </c>
      <c r="D22" s="24">
        <f t="shared" si="1"/>
        <v>852</v>
      </c>
      <c r="E22" s="23">
        <v>7</v>
      </c>
      <c r="F22" s="23">
        <f t="shared" si="0"/>
        <v>5964</v>
      </c>
    </row>
    <row r="23" spans="1:6" ht="15">
      <c r="A23" s="22">
        <v>22</v>
      </c>
      <c r="B23" s="11" t="s">
        <v>135</v>
      </c>
      <c r="C23" s="23">
        <v>400</v>
      </c>
      <c r="D23" s="24">
        <f t="shared" si="1"/>
        <v>400</v>
      </c>
      <c r="E23" s="23">
        <v>7</v>
      </c>
      <c r="F23" s="23">
        <f t="shared" si="0"/>
        <v>2800</v>
      </c>
    </row>
    <row r="24" spans="1:6" ht="15">
      <c r="A24" s="25">
        <v>23</v>
      </c>
      <c r="B24" s="26" t="s">
        <v>20</v>
      </c>
      <c r="C24" s="8">
        <v>4040</v>
      </c>
      <c r="D24" s="24">
        <f t="shared" si="1"/>
        <v>4040</v>
      </c>
      <c r="E24" s="23">
        <v>7</v>
      </c>
      <c r="F24" s="23">
        <f t="shared" si="0"/>
        <v>28280</v>
      </c>
    </row>
    <row r="25" spans="1:6" ht="15">
      <c r="A25" s="22">
        <v>24</v>
      </c>
      <c r="B25" s="26" t="s">
        <v>136</v>
      </c>
      <c r="C25" s="23">
        <v>5490</v>
      </c>
      <c r="D25" s="24">
        <f t="shared" si="1"/>
        <v>5490</v>
      </c>
      <c r="E25" s="23">
        <v>7</v>
      </c>
      <c r="F25" s="23">
        <f t="shared" si="0"/>
        <v>38430</v>
      </c>
    </row>
    <row r="26" spans="1:6" ht="15">
      <c r="A26" s="22">
        <v>25</v>
      </c>
      <c r="B26" s="26" t="s">
        <v>137</v>
      </c>
      <c r="C26" s="23">
        <v>420</v>
      </c>
      <c r="D26" s="24">
        <f t="shared" si="1"/>
        <v>420</v>
      </c>
      <c r="E26" s="23">
        <v>7</v>
      </c>
      <c r="F26" s="23">
        <f t="shared" si="0"/>
        <v>2940</v>
      </c>
    </row>
    <row r="27" spans="1:6" ht="15">
      <c r="A27" s="25">
        <v>26</v>
      </c>
      <c r="B27" s="26" t="s">
        <v>138</v>
      </c>
      <c r="C27" s="23">
        <v>190</v>
      </c>
      <c r="D27" s="24">
        <f t="shared" si="1"/>
        <v>190</v>
      </c>
      <c r="E27" s="23">
        <v>7</v>
      </c>
      <c r="F27" s="23">
        <f t="shared" si="0"/>
        <v>1330</v>
      </c>
    </row>
    <row r="28" spans="1:6" ht="15">
      <c r="A28" s="22">
        <v>27</v>
      </c>
      <c r="B28" s="26" t="s">
        <v>74</v>
      </c>
      <c r="C28" s="23">
        <v>944</v>
      </c>
      <c r="D28" s="24">
        <f t="shared" si="1"/>
        <v>944</v>
      </c>
      <c r="E28" s="23">
        <v>7</v>
      </c>
      <c r="F28" s="23">
        <f t="shared" si="0"/>
        <v>6608</v>
      </c>
    </row>
    <row r="29" spans="1:6" ht="15">
      <c r="A29" s="22">
        <v>28</v>
      </c>
      <c r="B29" s="26" t="s">
        <v>92</v>
      </c>
      <c r="C29" s="23">
        <v>280</v>
      </c>
      <c r="D29" s="24">
        <f t="shared" si="1"/>
        <v>280</v>
      </c>
      <c r="E29" s="23">
        <v>7</v>
      </c>
      <c r="F29" s="23">
        <f t="shared" si="0"/>
        <v>1960</v>
      </c>
    </row>
    <row r="30" spans="1:6" ht="15.75" thickBot="1">
      <c r="A30" s="25">
        <v>29</v>
      </c>
      <c r="B30" s="27" t="s">
        <v>62</v>
      </c>
      <c r="C30" s="28">
        <v>1150</v>
      </c>
      <c r="D30" s="24">
        <f t="shared" si="1"/>
        <v>1150</v>
      </c>
      <c r="E30" s="28">
        <v>7</v>
      </c>
      <c r="F30" s="23">
        <f t="shared" si="0"/>
        <v>8050</v>
      </c>
    </row>
    <row r="32" spans="2:6" ht="15.75">
      <c r="B32" s="14" t="s">
        <v>106</v>
      </c>
      <c r="C32" s="29">
        <f>SUM(C2:C31)</f>
        <v>30113</v>
      </c>
      <c r="D32" s="30" t="s">
        <v>107</v>
      </c>
      <c r="E32" s="16" t="s">
        <v>110</v>
      </c>
      <c r="F32" s="29">
        <f>SUM(F2:F31)/7</f>
        <v>30113</v>
      </c>
    </row>
    <row r="33" spans="5:6" ht="15">
      <c r="E33" s="16" t="s">
        <v>108</v>
      </c>
      <c r="F33" s="15">
        <f>F32*7</f>
        <v>210791</v>
      </c>
    </row>
    <row r="34" spans="5:6" ht="15">
      <c r="E34" s="16" t="s">
        <v>111</v>
      </c>
      <c r="F34" s="15">
        <f>F32*365</f>
        <v>10991245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 Borbas</dc:creator>
  <cp:keywords/>
  <dc:description/>
  <cp:lastModifiedBy>zsolt.haidu</cp:lastModifiedBy>
  <cp:lastPrinted>2019-11-15T07:56:26Z</cp:lastPrinted>
  <dcterms:created xsi:type="dcterms:W3CDTF">2019-05-08T04:51:10Z</dcterms:created>
  <dcterms:modified xsi:type="dcterms:W3CDTF">2019-11-15T07:56:37Z</dcterms:modified>
  <cp:category/>
  <cp:version/>
  <cp:contentType/>
  <cp:contentStatus/>
</cp:coreProperties>
</file>