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<sst xmlns="http://schemas.openxmlformats.org/spreadsheetml/2006/main" count="84" uniqueCount="84">
  <si>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</si>
  <si>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</si>
  <si>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</si>
  <si>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</si>
  <si>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</si>
  <si>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</si>
  <si>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</si>
  <si>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</si>
  <si>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</si>
  <si>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Total Cap. 61</t>
  </si>
  <si>
    <t>Cap. 61  Ordine publică şi siguranţă naţională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</si>
  <si>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</si>
  <si>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</si>
  <si>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</si>
  <si>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</si>
  <si>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</si>
  <si>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</si>
  <si>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</si>
  <si>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</si>
  <si>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</si>
  <si>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</si>
  <si>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</si>
  <si>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</si>
  <si>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Utilaj pentru ridicat masini</t>
  </si>
  <si>
    <t>Sistem GPS de localizare a autovehiculelor în teren</t>
  </si>
  <si>
    <t>Server supraveghere video</t>
  </si>
  <si>
    <t xml:space="preserve">Monitor video - wall </t>
  </si>
  <si>
    <t>Stație controller video - wall</t>
  </si>
  <si>
    <t>Stâlpi iluminat fotovoltaici de 30 kW</t>
  </si>
  <si>
    <t>dotărilor independente ce se achiziţionează în anul 2018</t>
  </si>
  <si>
    <t>Înlocuire geamuri la Grădinița cu Program Prelungit nr. 10 corp B</t>
  </si>
  <si>
    <t>Înlocuire geamuri la Grădinița cu Program Prelungit nr. 10 corp A</t>
  </si>
  <si>
    <t>Achiziție corturi de prim ajutor</t>
  </si>
  <si>
    <t>Licențe antivirus ACCES  la colegiul Național Doamna Stanca</t>
  </si>
  <si>
    <t>Laptop colegiul Național Doamna Stanca</t>
  </si>
  <si>
    <t>Licențe Microsoft ACCES la colegiul Național Doamna Stanca</t>
  </si>
  <si>
    <t>Dotare teren de sport colegiul Național Doamna Stanca</t>
  </si>
  <si>
    <t>Avizier curte colegiul Național Doamna Stanca</t>
  </si>
  <si>
    <t>Sistem monitorizare video Școala Gimnazială Grigore Moisil</t>
  </si>
  <si>
    <t>Laptop Școala Gimnazială Grigore Moisil</t>
  </si>
  <si>
    <t>Total Cap. 84</t>
  </si>
  <si>
    <t>Cap. 84 Transporturi</t>
  </si>
  <si>
    <t>Autobuze</t>
  </si>
  <si>
    <t>Achizitie  sirenă electronică tip pavian 1200 W</t>
  </si>
  <si>
    <t>Sistem integrat de magement documente și taskuri Primărie (pe bază de cloud)</t>
  </si>
  <si>
    <t>Dezvoltare aplicații de tip smart city (conectare la sistem integrat și city app)</t>
  </si>
  <si>
    <t>Dezvoltare de web pentru servicii online, servicii integrate + sistem CMS</t>
  </si>
  <si>
    <t>Sistem de ventilație cu posibilitatea de încălzire/răcire precum și eliminarea aerului viciat</t>
  </si>
  <si>
    <t>Sistem de ordonare și dirijare public</t>
  </si>
  <si>
    <t>Sistem de monitorizare video</t>
  </si>
  <si>
    <t>Sistem antiefracție</t>
  </si>
  <si>
    <t>Dotări fantana arteziana - Parc Soarelui</t>
  </si>
  <si>
    <t>Dotări fantana arteziana - Parc Vasile Lucaciu</t>
  </si>
  <si>
    <t>Sistem de supraveghere video, Grădinița cu Program Prelungit Dumbrava Minunată</t>
  </si>
  <si>
    <t>Sistem iluminat de sigutanță, Grădinița cu Program Prelungit Dumbrava Minunată</t>
  </si>
  <si>
    <t>Sistem detecție fum la Grădinița cu Program Prelungit nr.5</t>
  </si>
  <si>
    <t>Sistem de supraveghere video, Grădinița cu Program Prelungit nr.13</t>
  </si>
  <si>
    <t>Stație de amplificare cu boxe Școala Gimnazială Grigore Moisil</t>
  </si>
  <si>
    <t>Sistem detecție și alarmare la incendiu, Grădinița cu Program Prelungit Nr. 9</t>
  </si>
  <si>
    <t>Sistem supraveghere video, Grădinița cu Program Prelungit Guliver str. Vasile Lucaciu nr. 15</t>
  </si>
  <si>
    <t>Sistem supraveghere video, Grădinița cu Program Prelungit Guliver str. Vasile Lucaciu nr. 29</t>
  </si>
  <si>
    <t>Sistem supraveghere video, Grădinița cu Program Prelungit Guliver str. Calea Traian nr. 16</t>
  </si>
  <si>
    <t>Sistem supraveghere video, Grădinița cu Program Prelungit Draga Mea</t>
  </si>
  <si>
    <r>
      <t>ANEXA NR. 5</t>
    </r>
    <r>
      <rPr>
        <sz val="10"/>
        <rFont val="Arial"/>
        <family val="2"/>
      </rPr>
      <t xml:space="preserve">  LA H.C.L. SATU MARE  Nr    din </t>
    </r>
  </si>
  <si>
    <t>Sistem antiefracție la Colegiul Național Doamna Stanca</t>
  </si>
  <si>
    <t>Cap 54  Alte servicii publice generale</t>
  </si>
  <si>
    <t>Total Cap. 54</t>
  </si>
  <si>
    <t>Distrugător documente</t>
  </si>
  <si>
    <t>Uși și geamuri termopan la Colegiul Economic Gheorghe Dragoș</t>
  </si>
  <si>
    <t>Sistem de detectare fum la Școala Gimnazială Grigore Moisil</t>
  </si>
  <si>
    <t>Achiziție Tun electronic cu radiocomandă</t>
  </si>
  <si>
    <t>Program informatic de gestiune la Colegiul Economic Gheorghe Dragoș</t>
  </si>
  <si>
    <t>Program informatic evidența angajaților la Colegiul Economic Gheorghe Dragoș</t>
  </si>
  <si>
    <t>Amenajare foișor la Colegiul Economic Gheorghe Dragoș</t>
  </si>
  <si>
    <t>Aerotermă sală de sport a Școlii Gimnaziale Vasile Lucaciu</t>
  </si>
  <si>
    <t>Uși și geamuri termopan la Creșa ”Țara Minunilor”</t>
  </si>
  <si>
    <t>Achiziționarea și montarea de hote profesionale la creșa ”Punguța cu doi bani”</t>
  </si>
  <si>
    <t>Antivirus Karspersky la Colegiul Național Doamna Stanca</t>
  </si>
  <si>
    <t>Licență Windows Home Colegiul Național Doamna Stanca</t>
  </si>
  <si>
    <t>Program informatic biblioteca la Colegiul Național Doamna Stanca</t>
  </si>
  <si>
    <t>Cap 68 Asigurări şi Asistenţă socială</t>
  </si>
  <si>
    <t>Total Cap. 68</t>
  </si>
  <si>
    <t>Achiziție Pompă dublă de circulație cu variator de turație strada Târnavei, Bl.79</t>
  </si>
  <si>
    <t>Sistem audio pentru conferinte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</si>
</sst>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left" vertical="center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6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2" borderId="16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right" vertical="center"/>
    </xf>
    <xf numFmtId="3" fontId="1" fillId="32" borderId="11" xfId="0" applyFont="1" applyFill="1" applyBorder="1" applyAlignment="1">
      <alignment/>
    </xf>
    <xf numFmtId="3" fontId="1" fillId="32" borderId="18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5" xfId="0" applyFont="1" applyFill="1" applyBorder="1" applyAlignment="1">
      <alignment horizontal="right" vertical="center" wrapText="1"/>
    </xf>
    <xf numFmtId="3" fontId="1" fillId="32" borderId="19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20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21" xfId="0" applyNumberFormat="1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19" xfId="0" applyFont="1" applyFill="1" applyBorder="1" applyAlignment="1">
      <alignment horizont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9" fillId="32" borderId="22" xfId="0" applyNumberFormat="1" applyFont="1" applyFill="1" applyBorder="1" applyAlignment="1">
      <alignment/>
    </xf>
    <xf numFmtId="3" fontId="2" fillId="32" borderId="23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center" vertical="center" wrapText="1"/>
    </xf>
    <xf numFmtId="3" fontId="9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 vertical="center"/>
    </xf>
    <xf numFmtId="3" fontId="9" fillId="32" borderId="11" xfId="0" applyNumberFormat="1" applyFont="1" applyFill="1" applyBorder="1" applyAlignment="1">
      <alignment/>
    </xf>
    <xf numFmtId="3" fontId="1" fillId="33" borderId="16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/>
    </xf>
    <xf numFmtId="3" fontId="1" fillId="33" borderId="14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horizontal="center"/>
    </xf>
    <xf numFmtId="3" fontId="1" fillId="33" borderId="17" xfId="0" applyFont="1" applyFill="1" applyBorder="1" applyAlignment="1">
      <alignment horizontal="right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6" xfId="0" applyFont="1" applyFill="1" applyBorder="1" applyAlignment="1">
      <alignment horizontal="center" vertical="center" wrapText="1"/>
    </xf>
    <xf numFmtId="3" fontId="1" fillId="33" borderId="11" xfId="0" applyFont="1" applyFill="1" applyBorder="1" applyAlignment="1">
      <alignment horizontal="left" vertical="center" wrapText="1"/>
    </xf>
    <xf numFmtId="3" fontId="1" fillId="33" borderId="19" xfId="0" applyFont="1" applyFill="1" applyBorder="1" applyAlignment="1">
      <alignment horizontal="center" vertical="center" wrapText="1"/>
    </xf>
    <xf numFmtId="3" fontId="1" fillId="33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left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9" fillId="32" borderId="25" xfId="0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/>
    </xf>
    <xf numFmtId="3" fontId="1" fillId="33" borderId="16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right"/>
    </xf>
    <xf numFmtId="3" fontId="1" fillId="33" borderId="14" xfId="0" applyFont="1" applyFill="1" applyBorder="1" applyAlignment="1">
      <alignment horizontal="right"/>
    </xf>
    <xf numFmtId="3" fontId="9" fillId="32" borderId="19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wrapText="1"/>
    </xf>
    <xf numFmtId="3" fontId="9" fillId="32" borderId="18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18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left" vertical="center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3" fontId="2" fillId="32" borderId="26" xfId="0" applyFont="1" applyFill="1" applyBorder="1" applyAlignment="1">
      <alignment horizontal="right" vertical="center"/>
    </xf>
    <xf numFmtId="3" fontId="2" fillId="32" borderId="27" xfId="0" applyFont="1" applyFill="1" applyBorder="1" applyAlignment="1">
      <alignment horizontal="right" vertical="center"/>
    </xf>
    <xf numFmtId="3" fontId="2" fillId="32" borderId="28" xfId="0" applyFont="1" applyFill="1" applyBorder="1" applyAlignment="1">
      <alignment horizontal="right" vertical="center"/>
    </xf>
    <xf numFmtId="3" fontId="9" fillId="32" borderId="29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left"/>
    </xf>
    <xf numFmtId="3" fontId="9" fillId="32" borderId="13" xfId="0" applyFont="1" applyFill="1" applyBorder="1" applyAlignment="1">
      <alignment horizontal="left"/>
    </xf>
    <xf numFmtId="3" fontId="9" fillId="32" borderId="15" xfId="0" applyFont="1" applyFill="1" applyBorder="1" applyAlignment="1">
      <alignment horizontal="lef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0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center"/>
    </xf>
    <xf numFmtId="3" fontId="9" fillId="32" borderId="33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 vertical="center"/>
    </xf>
    <xf numFmtId="3" fontId="9" fillId="32" borderId="29" xfId="0" applyFont="1" applyFill="1" applyBorder="1" applyAlignment="1">
      <alignment horizontal="center" vertical="center"/>
    </xf>
    <xf numFmtId="3" fontId="9" fillId="32" borderId="32" xfId="0" applyFont="1" applyFill="1" applyBorder="1" applyAlignment="1">
      <alignment horizontal="center" vertical="center" wrapText="1"/>
    </xf>
    <xf numFmtId="3" fontId="9" fillId="32" borderId="19" xfId="0" applyFont="1" applyFill="1" applyBorder="1" applyAlignment="1">
      <alignment horizontal="center" vertical="center" wrapText="1"/>
    </xf>
    <xf numFmtId="3" fontId="9" fillId="32" borderId="35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6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center" vertical="center" wrapText="1"/>
    </xf>
    <xf numFmtId="3" fontId="9" fillId="32" borderId="17" xfId="0" applyFont="1" applyFill="1" applyBorder="1" applyAlignment="1">
      <alignment horizontal="left" vertical="center"/>
    </xf>
    <xf numFmtId="3" fontId="9" fillId="32" borderId="18" xfId="0" applyFont="1" applyFill="1" applyBorder="1" applyAlignment="1">
      <alignment horizontal="left" vertical="center" wrapText="1"/>
    </xf>
    <xf numFmtId="3" fontId="9" fillId="32" borderId="13" xfId="0" applyFont="1" applyFill="1" applyBorder="1" applyAlignment="1">
      <alignment horizontal="left" vertical="center" wrapText="1"/>
    </xf>
    <xf numFmtId="3" fontId="9" fillId="32" borderId="18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17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78</xdr:row>
      <xdr:rowOff>0</xdr:rowOff>
    </xdr:from>
    <xdr:to>
      <xdr:col>1</xdr:col>
      <xdr:colOff>2009775</xdr:colOff>
      <xdr:row>81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91643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78</xdr:row>
      <xdr:rowOff>28575</xdr:rowOff>
    </xdr:from>
    <xdr:to>
      <xdr:col>2</xdr:col>
      <xdr:colOff>0</xdr:colOff>
      <xdr:row>81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919287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78</xdr:row>
      <xdr:rowOff>19050</xdr:rowOff>
    </xdr:from>
    <xdr:to>
      <xdr:col>4</xdr:col>
      <xdr:colOff>314325</xdr:colOff>
      <xdr:row>80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918335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78</xdr:row>
      <xdr:rowOff>28575</xdr:rowOff>
    </xdr:from>
    <xdr:to>
      <xdr:col>6</xdr:col>
      <xdr:colOff>438150</xdr:colOff>
      <xdr:row>82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919287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00"/>
  <sheetViews>
    <sheetView tabSelected="1" zoomScale="120" zoomScaleNormal="120" zoomScalePageLayoutView="0" workbookViewId="0" topLeftCell="A1">
      <selection activeCell="E9" sqref="E9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9.6640625" style="6" customWidth="1"/>
    <col min="8" max="16384" width="11.4453125" style="6" customWidth="1"/>
  </cols>
  <sheetData>
    <row r="1" spans="1:7" ht="15" customHeight="1">
      <c r="A1" s="105" t="s">
        <v>63</v>
      </c>
      <c r="B1" s="106"/>
      <c r="C1" s="106"/>
      <c r="D1" s="106"/>
      <c r="E1" s="106"/>
      <c r="F1" s="106"/>
      <c r="G1" s="55"/>
    </row>
    <row r="2" spans="1:7" ht="39.75" customHeight="1">
      <c r="A2" s="107" t="s">
        <v>7</v>
      </c>
      <c r="B2" s="107"/>
      <c r="C2" s="107"/>
      <c r="D2" s="107"/>
      <c r="E2" s="107"/>
      <c r="F2" s="107"/>
      <c r="G2" s="56"/>
    </row>
    <row r="3" spans="1:7" ht="12.75" customHeight="1">
      <c r="A3" s="107" t="s">
        <v>29</v>
      </c>
      <c r="B3" s="107"/>
      <c r="C3" s="107"/>
      <c r="D3" s="107"/>
      <c r="E3" s="107"/>
      <c r="F3" s="107"/>
      <c r="G3" s="56"/>
    </row>
    <row r="4" spans="1:7" ht="53.25" customHeight="1" thickBot="1">
      <c r="A4" s="6" t="s">
        <v>13</v>
      </c>
      <c r="F4" s="8" t="s">
        <v>14</v>
      </c>
      <c r="G4" s="8"/>
    </row>
    <row r="5" spans="1:7" ht="15.75" customHeight="1">
      <c r="A5" s="118" t="s">
        <v>0</v>
      </c>
      <c r="B5" s="112" t="s">
        <v>1</v>
      </c>
      <c r="C5" s="114" t="s">
        <v>5</v>
      </c>
      <c r="D5" s="114" t="s">
        <v>3</v>
      </c>
      <c r="E5" s="114" t="s">
        <v>6</v>
      </c>
      <c r="F5" s="110" t="s">
        <v>12</v>
      </c>
      <c r="G5" s="111"/>
    </row>
    <row r="6" spans="1:7" ht="37.5" customHeight="1" thickBot="1">
      <c r="A6" s="119"/>
      <c r="B6" s="113"/>
      <c r="C6" s="115"/>
      <c r="D6" s="115"/>
      <c r="E6" s="115"/>
      <c r="F6" s="59" t="s">
        <v>4</v>
      </c>
      <c r="G6" s="78" t="s">
        <v>11</v>
      </c>
    </row>
    <row r="7" spans="1:7" s="11" customFormat="1" ht="12.75" customHeight="1">
      <c r="A7" s="108" t="s">
        <v>8</v>
      </c>
      <c r="B7" s="109"/>
      <c r="C7" s="109"/>
      <c r="D7" s="109"/>
      <c r="E7" s="109"/>
      <c r="F7" s="109"/>
      <c r="G7" s="79"/>
    </row>
    <row r="8" spans="1:7" s="11" customFormat="1" ht="12.75" customHeight="1">
      <c r="A8" s="27">
        <v>1</v>
      </c>
      <c r="B8" s="49" t="s">
        <v>22</v>
      </c>
      <c r="C8" s="36">
        <v>1</v>
      </c>
      <c r="D8" s="49">
        <v>500000</v>
      </c>
      <c r="E8" s="51">
        <f>C8*D8</f>
        <v>500000</v>
      </c>
      <c r="F8" s="51">
        <f>C8*D8</f>
        <v>500000</v>
      </c>
      <c r="G8" s="28">
        <v>0</v>
      </c>
    </row>
    <row r="9" spans="1:7" s="11" customFormat="1" ht="25.5">
      <c r="A9" s="27">
        <v>2</v>
      </c>
      <c r="B9" s="31" t="s">
        <v>44</v>
      </c>
      <c r="C9" s="36">
        <v>1</v>
      </c>
      <c r="D9" s="37">
        <v>225500</v>
      </c>
      <c r="E9" s="51">
        <f>C9*D9</f>
        <v>225500</v>
      </c>
      <c r="F9" s="51">
        <f>C9*D9</f>
        <v>225500</v>
      </c>
      <c r="G9" s="28">
        <v>0</v>
      </c>
    </row>
    <row r="10" spans="1:7" s="11" customFormat="1" ht="25.5">
      <c r="A10" s="27">
        <v>3</v>
      </c>
      <c r="B10" s="47" t="s">
        <v>45</v>
      </c>
      <c r="C10" s="36">
        <v>1</v>
      </c>
      <c r="D10" s="37">
        <v>232500</v>
      </c>
      <c r="E10" s="51">
        <f>C10*D10</f>
        <v>232500</v>
      </c>
      <c r="F10" s="51">
        <f>C10*D10</f>
        <v>232500</v>
      </c>
      <c r="G10" s="28">
        <v>0</v>
      </c>
    </row>
    <row r="11" spans="1:7" s="11" customFormat="1" ht="25.5">
      <c r="A11" s="27">
        <v>4</v>
      </c>
      <c r="B11" s="47" t="s">
        <v>46</v>
      </c>
      <c r="C11" s="36">
        <v>1</v>
      </c>
      <c r="D11" s="37">
        <v>139500</v>
      </c>
      <c r="E11" s="51">
        <f>C11*D11</f>
        <v>139500</v>
      </c>
      <c r="F11" s="51">
        <f>C11*D11</f>
        <v>139500</v>
      </c>
      <c r="G11" s="28">
        <v>0</v>
      </c>
    </row>
    <row r="12" spans="1:7" s="11" customFormat="1" ht="15">
      <c r="A12" s="36">
        <v>5</v>
      </c>
      <c r="B12" s="86" t="s">
        <v>83</v>
      </c>
      <c r="C12" s="36">
        <v>1</v>
      </c>
      <c r="D12" s="37">
        <v>100000</v>
      </c>
      <c r="E12" s="51">
        <f>C12*D12</f>
        <v>100000</v>
      </c>
      <c r="F12" s="51">
        <f>C12*D12</f>
        <v>100000</v>
      </c>
      <c r="G12" s="33">
        <v>0</v>
      </c>
    </row>
    <row r="13" spans="1:7" s="15" customFormat="1" ht="15.75" customHeight="1">
      <c r="A13" s="116" t="s">
        <v>17</v>
      </c>
      <c r="B13" s="117"/>
      <c r="C13" s="117"/>
      <c r="D13" s="117"/>
      <c r="E13" s="20">
        <f>SUM(E8:E12)</f>
        <v>1197500</v>
      </c>
      <c r="F13" s="20">
        <f>SUM(F8:F12)</f>
        <v>1197500</v>
      </c>
      <c r="G13" s="57">
        <f>SUM(G8:G12)</f>
        <v>0</v>
      </c>
    </row>
    <row r="14" spans="1:7" s="15" customFormat="1" ht="15.75" customHeight="1">
      <c r="A14" s="91" t="s">
        <v>65</v>
      </c>
      <c r="B14" s="92"/>
      <c r="C14" s="92"/>
      <c r="D14" s="92"/>
      <c r="E14" s="92"/>
      <c r="F14" s="92"/>
      <c r="G14" s="93"/>
    </row>
    <row r="15" spans="1:7" s="15" customFormat="1" ht="15.75" customHeight="1">
      <c r="A15" s="27">
        <v>1</v>
      </c>
      <c r="B15" s="61" t="s">
        <v>67</v>
      </c>
      <c r="C15" s="36">
        <v>2</v>
      </c>
      <c r="D15" s="36">
        <v>8510</v>
      </c>
      <c r="E15" s="37">
        <v>17020</v>
      </c>
      <c r="F15" s="37">
        <v>17020</v>
      </c>
      <c r="G15" s="38">
        <v>0</v>
      </c>
    </row>
    <row r="16" spans="1:7" s="15" customFormat="1" ht="15.75" customHeight="1">
      <c r="A16" s="123" t="s">
        <v>66</v>
      </c>
      <c r="B16" s="124"/>
      <c r="C16" s="124"/>
      <c r="D16" s="125"/>
      <c r="E16" s="62">
        <f>SUM(E15)</f>
        <v>17020</v>
      </c>
      <c r="F16" s="62">
        <f>SUM(F15)</f>
        <v>17020</v>
      </c>
      <c r="G16" s="80">
        <f>SUM(G15)</f>
        <v>0</v>
      </c>
    </row>
    <row r="17" spans="1:7" s="11" customFormat="1" ht="12.75" customHeight="1">
      <c r="A17" s="91" t="s">
        <v>10</v>
      </c>
      <c r="B17" s="92"/>
      <c r="C17" s="92"/>
      <c r="D17" s="92"/>
      <c r="E17" s="92"/>
      <c r="F17" s="120"/>
      <c r="G17" s="24"/>
    </row>
    <row r="18" spans="1:7" s="11" customFormat="1" ht="15">
      <c r="A18" s="27">
        <v>1</v>
      </c>
      <c r="B18" s="61" t="s">
        <v>43</v>
      </c>
      <c r="C18" s="36">
        <v>1</v>
      </c>
      <c r="D18" s="37">
        <v>42500</v>
      </c>
      <c r="E18" s="37">
        <f aca="true" t="shared" si="0" ref="E18:E24">C18*D18</f>
        <v>42500</v>
      </c>
      <c r="F18" s="37">
        <f aca="true" t="shared" si="1" ref="F18:F24">C18*D18</f>
        <v>42500</v>
      </c>
      <c r="G18" s="38">
        <v>0</v>
      </c>
    </row>
    <row r="19" spans="1:7" s="11" customFormat="1" ht="15">
      <c r="A19" s="27">
        <v>2</v>
      </c>
      <c r="B19" s="39" t="s">
        <v>24</v>
      </c>
      <c r="C19" s="36">
        <v>1</v>
      </c>
      <c r="D19" s="37">
        <v>14000</v>
      </c>
      <c r="E19" s="35">
        <f t="shared" si="0"/>
        <v>14000</v>
      </c>
      <c r="F19" s="35">
        <f t="shared" si="1"/>
        <v>14000</v>
      </c>
      <c r="G19" s="28">
        <v>0</v>
      </c>
    </row>
    <row r="20" spans="1:7" s="11" customFormat="1" ht="15">
      <c r="A20" s="27">
        <v>3</v>
      </c>
      <c r="B20" s="39" t="s">
        <v>25</v>
      </c>
      <c r="C20" s="36">
        <v>1</v>
      </c>
      <c r="D20" s="37">
        <v>73000</v>
      </c>
      <c r="E20" s="35">
        <f t="shared" si="0"/>
        <v>73000</v>
      </c>
      <c r="F20" s="35">
        <f t="shared" si="1"/>
        <v>73000</v>
      </c>
      <c r="G20" s="28">
        <v>0</v>
      </c>
    </row>
    <row r="21" spans="1:7" s="11" customFormat="1" ht="15">
      <c r="A21" s="27">
        <v>4</v>
      </c>
      <c r="B21" s="39" t="s">
        <v>26</v>
      </c>
      <c r="C21" s="36">
        <v>2</v>
      </c>
      <c r="D21" s="37">
        <v>7000</v>
      </c>
      <c r="E21" s="35">
        <f t="shared" si="0"/>
        <v>14000</v>
      </c>
      <c r="F21" s="35">
        <f t="shared" si="1"/>
        <v>14000</v>
      </c>
      <c r="G21" s="28">
        <v>0</v>
      </c>
    </row>
    <row r="22" spans="1:7" s="11" customFormat="1" ht="15">
      <c r="A22" s="27">
        <v>5</v>
      </c>
      <c r="B22" s="39" t="s">
        <v>32</v>
      </c>
      <c r="C22" s="36">
        <v>4</v>
      </c>
      <c r="D22" s="37">
        <v>17500</v>
      </c>
      <c r="E22" s="35">
        <f t="shared" si="0"/>
        <v>70000</v>
      </c>
      <c r="F22" s="35">
        <f t="shared" si="1"/>
        <v>70000</v>
      </c>
      <c r="G22" s="28">
        <v>0</v>
      </c>
    </row>
    <row r="23" spans="1:7" s="11" customFormat="1" ht="15">
      <c r="A23" s="27">
        <v>6</v>
      </c>
      <c r="B23" s="39" t="s">
        <v>27</v>
      </c>
      <c r="C23" s="36">
        <v>1</v>
      </c>
      <c r="D23" s="37">
        <v>6500</v>
      </c>
      <c r="E23" s="35">
        <f>C23*D23</f>
        <v>6500</v>
      </c>
      <c r="F23" s="35">
        <f>C23*D23</f>
        <v>6500</v>
      </c>
      <c r="G23" s="28">
        <v>0</v>
      </c>
    </row>
    <row r="24" spans="1:7" ht="14.25">
      <c r="A24" s="63">
        <v>7</v>
      </c>
      <c r="B24" s="64" t="s">
        <v>70</v>
      </c>
      <c r="C24" s="65">
        <v>2</v>
      </c>
      <c r="D24" s="66">
        <v>4250</v>
      </c>
      <c r="E24" s="67">
        <f t="shared" si="0"/>
        <v>8500</v>
      </c>
      <c r="F24" s="67">
        <f t="shared" si="1"/>
        <v>8500</v>
      </c>
      <c r="G24" s="68">
        <v>0</v>
      </c>
    </row>
    <row r="25" spans="1:8" s="17" customFormat="1" ht="12.75" customHeight="1">
      <c r="A25" s="77"/>
      <c r="B25" s="88" t="s">
        <v>9</v>
      </c>
      <c r="C25" s="88"/>
      <c r="D25" s="89"/>
      <c r="E25" s="21">
        <f>SUM(E18:E24)</f>
        <v>228500</v>
      </c>
      <c r="F25" s="21">
        <f>SUM(F18:F24)</f>
        <v>228500</v>
      </c>
      <c r="G25" s="25">
        <f>SUM(G18:G24)</f>
        <v>0</v>
      </c>
      <c r="H25" s="16"/>
    </row>
    <row r="26" spans="1:8" s="17" customFormat="1" ht="13.5" customHeight="1">
      <c r="A26" s="121" t="s">
        <v>20</v>
      </c>
      <c r="B26" s="122"/>
      <c r="C26" s="22"/>
      <c r="D26" s="22"/>
      <c r="E26" s="23"/>
      <c r="F26" s="23"/>
      <c r="G26" s="26"/>
      <c r="H26" s="16"/>
    </row>
    <row r="27" spans="1:8" s="17" customFormat="1" ht="20.25" customHeight="1">
      <c r="A27" s="40">
        <v>1</v>
      </c>
      <c r="B27" s="31" t="s">
        <v>30</v>
      </c>
      <c r="C27" s="41">
        <v>6</v>
      </c>
      <c r="D27" s="42">
        <v>3569</v>
      </c>
      <c r="E27" s="43">
        <f>C27*D27</f>
        <v>21414</v>
      </c>
      <c r="F27" s="33">
        <f>E27</f>
        <v>21414</v>
      </c>
      <c r="G27" s="44">
        <v>0</v>
      </c>
      <c r="H27" s="16"/>
    </row>
    <row r="28" spans="1:8" s="17" customFormat="1" ht="24" customHeight="1">
      <c r="A28" s="29">
        <v>2</v>
      </c>
      <c r="B28" s="31" t="s">
        <v>31</v>
      </c>
      <c r="C28" s="45">
        <v>1</v>
      </c>
      <c r="D28" s="30">
        <v>914</v>
      </c>
      <c r="E28" s="30">
        <f>C28*D28</f>
        <v>914</v>
      </c>
      <c r="F28" s="30">
        <f>C28*D28</f>
        <v>914</v>
      </c>
      <c r="G28" s="28">
        <v>0</v>
      </c>
      <c r="H28" s="16"/>
    </row>
    <row r="29" spans="1:8" s="17" customFormat="1" ht="18.75" customHeight="1">
      <c r="A29" s="40">
        <v>3</v>
      </c>
      <c r="B29" s="31" t="s">
        <v>35</v>
      </c>
      <c r="C29" s="34">
        <v>65</v>
      </c>
      <c r="D29" s="42">
        <v>162</v>
      </c>
      <c r="E29" s="33">
        <v>10044</v>
      </c>
      <c r="F29" s="33">
        <v>0</v>
      </c>
      <c r="G29" s="44">
        <v>10044</v>
      </c>
      <c r="H29" s="16"/>
    </row>
    <row r="30" spans="1:8" s="17" customFormat="1" ht="18.75" customHeight="1">
      <c r="A30" s="40">
        <v>4</v>
      </c>
      <c r="B30" s="31" t="s">
        <v>33</v>
      </c>
      <c r="C30" s="34">
        <v>62</v>
      </c>
      <c r="D30" s="42">
        <v>28</v>
      </c>
      <c r="E30" s="33">
        <v>1736</v>
      </c>
      <c r="F30" s="33">
        <v>0</v>
      </c>
      <c r="G30" s="44">
        <v>1736</v>
      </c>
      <c r="H30" s="16"/>
    </row>
    <row r="31" spans="1:8" s="17" customFormat="1" ht="18.75" customHeight="1">
      <c r="A31" s="40">
        <v>5</v>
      </c>
      <c r="B31" s="31" t="s">
        <v>36</v>
      </c>
      <c r="C31" s="34">
        <v>1</v>
      </c>
      <c r="D31" s="42">
        <v>15600</v>
      </c>
      <c r="E31" s="33">
        <v>15600</v>
      </c>
      <c r="F31" s="33">
        <v>0</v>
      </c>
      <c r="G31" s="44">
        <v>15600</v>
      </c>
      <c r="H31" s="16"/>
    </row>
    <row r="32" spans="1:8" s="17" customFormat="1" ht="18.75" customHeight="1">
      <c r="A32" s="40">
        <v>6</v>
      </c>
      <c r="B32" s="31" t="s">
        <v>34</v>
      </c>
      <c r="C32" s="34">
        <v>1</v>
      </c>
      <c r="D32" s="42">
        <v>4920</v>
      </c>
      <c r="E32" s="33">
        <v>4920</v>
      </c>
      <c r="F32" s="33">
        <v>0</v>
      </c>
      <c r="G32" s="44">
        <v>4920</v>
      </c>
      <c r="H32" s="16"/>
    </row>
    <row r="33" spans="1:8" s="17" customFormat="1" ht="18.75" customHeight="1">
      <c r="A33" s="40">
        <v>7</v>
      </c>
      <c r="B33" s="31" t="s">
        <v>37</v>
      </c>
      <c r="C33" s="34">
        <v>1</v>
      </c>
      <c r="D33" s="42">
        <v>14000</v>
      </c>
      <c r="E33" s="33">
        <v>14000</v>
      </c>
      <c r="F33" s="33">
        <v>0</v>
      </c>
      <c r="G33" s="44">
        <v>14000</v>
      </c>
      <c r="H33" s="16"/>
    </row>
    <row r="34" spans="1:8" s="17" customFormat="1" ht="18.75" customHeight="1">
      <c r="A34" s="40">
        <v>8</v>
      </c>
      <c r="B34" s="31" t="s">
        <v>38</v>
      </c>
      <c r="C34" s="54">
        <v>1</v>
      </c>
      <c r="D34" s="46">
        <v>15000</v>
      </c>
      <c r="E34" s="33">
        <v>15000</v>
      </c>
      <c r="F34" s="33">
        <v>0</v>
      </c>
      <c r="G34" s="44">
        <v>15000</v>
      </c>
      <c r="H34" s="16"/>
    </row>
    <row r="35" spans="1:8" s="17" customFormat="1" ht="18.75" customHeight="1">
      <c r="A35" s="29">
        <v>9</v>
      </c>
      <c r="B35" s="31" t="s">
        <v>39</v>
      </c>
      <c r="C35" s="45">
        <v>1</v>
      </c>
      <c r="D35" s="30">
        <v>4000</v>
      </c>
      <c r="E35" s="30">
        <f aca="true" t="shared" si="2" ref="E35:E55">C35*D35</f>
        <v>4000</v>
      </c>
      <c r="F35" s="30">
        <v>0</v>
      </c>
      <c r="G35" s="28">
        <v>4000</v>
      </c>
      <c r="H35" s="16"/>
    </row>
    <row r="36" spans="1:8" s="17" customFormat="1" ht="25.5">
      <c r="A36" s="29">
        <v>10</v>
      </c>
      <c r="B36" s="31" t="s">
        <v>53</v>
      </c>
      <c r="C36" s="45">
        <v>1</v>
      </c>
      <c r="D36" s="30">
        <v>6860</v>
      </c>
      <c r="E36" s="30">
        <f t="shared" si="2"/>
        <v>6860</v>
      </c>
      <c r="F36" s="30">
        <v>6860</v>
      </c>
      <c r="G36" s="28">
        <v>0</v>
      </c>
      <c r="H36" s="16"/>
    </row>
    <row r="37" spans="1:8" s="17" customFormat="1" ht="25.5">
      <c r="A37" s="29">
        <v>11</v>
      </c>
      <c r="B37" s="31" t="s">
        <v>54</v>
      </c>
      <c r="C37" s="45">
        <v>1</v>
      </c>
      <c r="D37" s="30">
        <v>2800</v>
      </c>
      <c r="E37" s="30">
        <f t="shared" si="2"/>
        <v>2800</v>
      </c>
      <c r="F37" s="30">
        <v>2800</v>
      </c>
      <c r="G37" s="28">
        <v>0</v>
      </c>
      <c r="H37" s="16"/>
    </row>
    <row r="38" spans="1:8" s="17" customFormat="1" ht="25.5">
      <c r="A38" s="29">
        <v>12</v>
      </c>
      <c r="B38" s="31" t="s">
        <v>56</v>
      </c>
      <c r="C38" s="45">
        <v>1</v>
      </c>
      <c r="D38" s="30">
        <v>6400</v>
      </c>
      <c r="E38" s="30">
        <f t="shared" si="2"/>
        <v>6400</v>
      </c>
      <c r="F38" s="30">
        <v>6400</v>
      </c>
      <c r="G38" s="28">
        <v>0</v>
      </c>
      <c r="H38" s="16"/>
    </row>
    <row r="39" spans="1:8" s="17" customFormat="1" ht="18.75" customHeight="1">
      <c r="A39" s="29">
        <v>13</v>
      </c>
      <c r="B39" s="31" t="s">
        <v>55</v>
      </c>
      <c r="C39" s="45">
        <v>1</v>
      </c>
      <c r="D39" s="30">
        <v>27065</v>
      </c>
      <c r="E39" s="30">
        <f t="shared" si="2"/>
        <v>27065</v>
      </c>
      <c r="F39" s="30">
        <v>27065</v>
      </c>
      <c r="G39" s="28">
        <v>0</v>
      </c>
      <c r="H39" s="16"/>
    </row>
    <row r="40" spans="1:8" s="17" customFormat="1" ht="25.5">
      <c r="A40" s="29">
        <v>14</v>
      </c>
      <c r="B40" s="31" t="s">
        <v>58</v>
      </c>
      <c r="C40" s="45">
        <v>1</v>
      </c>
      <c r="D40" s="30">
        <v>29792</v>
      </c>
      <c r="E40" s="30">
        <f t="shared" si="2"/>
        <v>29792</v>
      </c>
      <c r="F40" s="30">
        <v>29792</v>
      </c>
      <c r="G40" s="28">
        <v>0</v>
      </c>
      <c r="H40" s="16"/>
    </row>
    <row r="41" spans="1:8" s="17" customFormat="1" ht="25.5">
      <c r="A41" s="29">
        <v>15</v>
      </c>
      <c r="B41" s="31" t="s">
        <v>59</v>
      </c>
      <c r="C41" s="45">
        <v>1</v>
      </c>
      <c r="D41" s="30">
        <v>7346</v>
      </c>
      <c r="E41" s="30">
        <f t="shared" si="2"/>
        <v>7346</v>
      </c>
      <c r="F41" s="30">
        <v>7346</v>
      </c>
      <c r="G41" s="28">
        <v>0</v>
      </c>
      <c r="H41" s="16"/>
    </row>
    <row r="42" spans="1:8" s="17" customFormat="1" ht="25.5">
      <c r="A42" s="29">
        <v>16</v>
      </c>
      <c r="B42" s="31" t="s">
        <v>60</v>
      </c>
      <c r="C42" s="45">
        <v>1</v>
      </c>
      <c r="D42" s="30">
        <v>6179</v>
      </c>
      <c r="E42" s="30">
        <f t="shared" si="2"/>
        <v>6179</v>
      </c>
      <c r="F42" s="30">
        <v>6179</v>
      </c>
      <c r="G42" s="28">
        <v>0</v>
      </c>
      <c r="H42" s="16"/>
    </row>
    <row r="43" spans="1:8" s="17" customFormat="1" ht="25.5">
      <c r="A43" s="29">
        <v>17</v>
      </c>
      <c r="B43" s="31" t="s">
        <v>61</v>
      </c>
      <c r="C43" s="45">
        <v>1</v>
      </c>
      <c r="D43" s="30">
        <v>6887</v>
      </c>
      <c r="E43" s="30">
        <f t="shared" si="2"/>
        <v>6887</v>
      </c>
      <c r="F43" s="30">
        <v>6887</v>
      </c>
      <c r="G43" s="28">
        <v>0</v>
      </c>
      <c r="H43" s="16"/>
    </row>
    <row r="44" spans="1:8" s="17" customFormat="1" ht="25.5">
      <c r="A44" s="29">
        <v>18</v>
      </c>
      <c r="B44" s="31" t="s">
        <v>62</v>
      </c>
      <c r="C44" s="45">
        <v>1</v>
      </c>
      <c r="D44" s="30">
        <v>6518</v>
      </c>
      <c r="E44" s="30">
        <f t="shared" si="2"/>
        <v>6518</v>
      </c>
      <c r="F44" s="30">
        <v>6518</v>
      </c>
      <c r="G44" s="28">
        <v>0</v>
      </c>
      <c r="H44" s="16"/>
    </row>
    <row r="45" spans="1:8" s="17" customFormat="1" ht="15.75">
      <c r="A45" s="29">
        <v>19</v>
      </c>
      <c r="B45" s="31" t="s">
        <v>64</v>
      </c>
      <c r="C45" s="45">
        <v>1</v>
      </c>
      <c r="D45" s="30">
        <v>16000</v>
      </c>
      <c r="E45" s="30">
        <f t="shared" si="2"/>
        <v>16000</v>
      </c>
      <c r="F45" s="30">
        <v>16000</v>
      </c>
      <c r="G45" s="28">
        <v>0</v>
      </c>
      <c r="H45" s="16"/>
    </row>
    <row r="46" spans="1:8" s="17" customFormat="1" ht="15.75">
      <c r="A46" s="29">
        <v>20</v>
      </c>
      <c r="B46" s="31" t="s">
        <v>57</v>
      </c>
      <c r="C46" s="45">
        <v>1</v>
      </c>
      <c r="D46" s="30">
        <v>16000</v>
      </c>
      <c r="E46" s="30">
        <f aca="true" t="shared" si="3" ref="E46:E54">C46*D46</f>
        <v>16000</v>
      </c>
      <c r="F46" s="30">
        <v>16000</v>
      </c>
      <c r="G46" s="28">
        <v>0</v>
      </c>
      <c r="H46" s="16"/>
    </row>
    <row r="47" spans="1:8" s="17" customFormat="1" ht="25.5">
      <c r="A47" s="73">
        <v>21</v>
      </c>
      <c r="B47" s="74" t="s">
        <v>68</v>
      </c>
      <c r="C47" s="75">
        <v>35</v>
      </c>
      <c r="D47" s="76">
        <v>1040</v>
      </c>
      <c r="E47" s="76">
        <f t="shared" si="3"/>
        <v>36400</v>
      </c>
      <c r="F47" s="76">
        <v>36400</v>
      </c>
      <c r="G47" s="68">
        <v>0</v>
      </c>
      <c r="H47" s="16"/>
    </row>
    <row r="48" spans="1:8" s="17" customFormat="1" ht="25.5">
      <c r="A48" s="73">
        <v>22</v>
      </c>
      <c r="B48" s="74" t="s">
        <v>71</v>
      </c>
      <c r="C48" s="75">
        <v>1</v>
      </c>
      <c r="D48" s="76">
        <v>1600</v>
      </c>
      <c r="E48" s="76">
        <f t="shared" si="3"/>
        <v>1600</v>
      </c>
      <c r="F48" s="76">
        <v>1600</v>
      </c>
      <c r="G48" s="68">
        <v>0</v>
      </c>
      <c r="H48" s="16"/>
    </row>
    <row r="49" spans="1:8" s="17" customFormat="1" ht="25.5">
      <c r="A49" s="73">
        <v>23</v>
      </c>
      <c r="B49" s="74" t="s">
        <v>72</v>
      </c>
      <c r="C49" s="75">
        <v>1</v>
      </c>
      <c r="D49" s="76">
        <v>2000</v>
      </c>
      <c r="E49" s="76">
        <f t="shared" si="3"/>
        <v>2000</v>
      </c>
      <c r="F49" s="76">
        <v>2000</v>
      </c>
      <c r="G49" s="68">
        <v>0</v>
      </c>
      <c r="H49" s="16"/>
    </row>
    <row r="50" spans="1:8" s="17" customFormat="1" ht="15.75">
      <c r="A50" s="73">
        <v>24</v>
      </c>
      <c r="B50" s="74" t="s">
        <v>73</v>
      </c>
      <c r="C50" s="75">
        <v>1</v>
      </c>
      <c r="D50" s="76">
        <v>50000</v>
      </c>
      <c r="E50" s="76">
        <f t="shared" si="3"/>
        <v>50000</v>
      </c>
      <c r="F50" s="76">
        <v>50000</v>
      </c>
      <c r="G50" s="68">
        <v>0</v>
      </c>
      <c r="H50" s="16"/>
    </row>
    <row r="51" spans="1:8" s="17" customFormat="1" ht="15.75">
      <c r="A51" s="73">
        <v>25</v>
      </c>
      <c r="B51" s="74" t="s">
        <v>74</v>
      </c>
      <c r="C51" s="75">
        <v>1</v>
      </c>
      <c r="D51" s="76">
        <v>32000</v>
      </c>
      <c r="E51" s="76">
        <f t="shared" si="3"/>
        <v>32000</v>
      </c>
      <c r="F51" s="76">
        <v>32000</v>
      </c>
      <c r="G51" s="68">
        <v>0</v>
      </c>
      <c r="H51" s="16"/>
    </row>
    <row r="52" spans="1:8" s="17" customFormat="1" ht="15.75">
      <c r="A52" s="73">
        <v>26</v>
      </c>
      <c r="B52" s="74" t="s">
        <v>77</v>
      </c>
      <c r="C52" s="75">
        <v>37</v>
      </c>
      <c r="D52" s="76">
        <v>46</v>
      </c>
      <c r="E52" s="76">
        <f t="shared" si="3"/>
        <v>1702</v>
      </c>
      <c r="F52" s="76">
        <v>1702</v>
      </c>
      <c r="G52" s="68">
        <v>0</v>
      </c>
      <c r="H52" s="16"/>
    </row>
    <row r="53" spans="1:8" s="17" customFormat="1" ht="15.75">
      <c r="A53" s="73">
        <v>27</v>
      </c>
      <c r="B53" s="74" t="s">
        <v>78</v>
      </c>
      <c r="C53" s="75">
        <v>20</v>
      </c>
      <c r="D53" s="76">
        <v>572</v>
      </c>
      <c r="E53" s="76">
        <f t="shared" si="3"/>
        <v>11440</v>
      </c>
      <c r="F53" s="76">
        <v>11440</v>
      </c>
      <c r="G53" s="68">
        <v>0</v>
      </c>
      <c r="H53" s="16"/>
    </row>
    <row r="54" spans="1:8" s="17" customFormat="1" ht="25.5">
      <c r="A54" s="73">
        <v>28</v>
      </c>
      <c r="B54" s="74" t="s">
        <v>79</v>
      </c>
      <c r="C54" s="75">
        <v>1</v>
      </c>
      <c r="D54" s="76">
        <v>3857</v>
      </c>
      <c r="E54" s="76">
        <f t="shared" si="3"/>
        <v>3857</v>
      </c>
      <c r="F54" s="76">
        <v>3857</v>
      </c>
      <c r="G54" s="68">
        <v>0</v>
      </c>
      <c r="H54" s="16"/>
    </row>
    <row r="55" spans="1:8" s="17" customFormat="1" ht="15.75" customHeight="1">
      <c r="A55" s="29">
        <v>31</v>
      </c>
      <c r="B55" s="31" t="s">
        <v>69</v>
      </c>
      <c r="C55" s="45">
        <v>1</v>
      </c>
      <c r="D55" s="30">
        <v>4000</v>
      </c>
      <c r="E55" s="30">
        <f t="shared" si="2"/>
        <v>4000</v>
      </c>
      <c r="F55" s="30">
        <v>4000</v>
      </c>
      <c r="G55" s="28">
        <v>0</v>
      </c>
      <c r="H55" s="16"/>
    </row>
    <row r="56" spans="1:8" s="17" customFormat="1" ht="15" customHeight="1">
      <c r="A56" s="87" t="s">
        <v>21</v>
      </c>
      <c r="B56" s="88"/>
      <c r="C56" s="88"/>
      <c r="D56" s="89"/>
      <c r="E56" s="21">
        <f>SUM(E27:E55)</f>
        <v>362474</v>
      </c>
      <c r="F56" s="21">
        <f>SUM(F27:F55)</f>
        <v>297174</v>
      </c>
      <c r="G56" s="25">
        <f>SUM(G27:G55)</f>
        <v>65300</v>
      </c>
      <c r="H56" s="16"/>
    </row>
    <row r="57" spans="1:8" s="17" customFormat="1" ht="15" customHeight="1">
      <c r="A57" s="102" t="s">
        <v>80</v>
      </c>
      <c r="B57" s="103"/>
      <c r="C57" s="103"/>
      <c r="D57" s="103"/>
      <c r="E57" s="103"/>
      <c r="F57" s="103"/>
      <c r="G57" s="104"/>
      <c r="H57" s="16"/>
    </row>
    <row r="58" spans="1:8" s="17" customFormat="1" ht="15" customHeight="1">
      <c r="A58" s="69">
        <v>1</v>
      </c>
      <c r="B58" s="74" t="s">
        <v>75</v>
      </c>
      <c r="C58" s="69">
        <v>48</v>
      </c>
      <c r="D58" s="82">
        <v>2083</v>
      </c>
      <c r="E58" s="82">
        <f>C58*D58</f>
        <v>99984</v>
      </c>
      <c r="F58" s="82">
        <v>99984</v>
      </c>
      <c r="G58" s="82">
        <v>0</v>
      </c>
      <c r="H58" s="16"/>
    </row>
    <row r="59" spans="1:8" s="17" customFormat="1" ht="24.75" customHeight="1">
      <c r="A59" s="69">
        <v>2</v>
      </c>
      <c r="B59" s="74" t="s">
        <v>76</v>
      </c>
      <c r="C59" s="69">
        <v>2</v>
      </c>
      <c r="D59" s="82">
        <v>7500</v>
      </c>
      <c r="E59" s="82">
        <f>C59*D59</f>
        <v>15000</v>
      </c>
      <c r="F59" s="82">
        <v>15000</v>
      </c>
      <c r="G59" s="82">
        <v>0</v>
      </c>
      <c r="H59" s="16"/>
    </row>
    <row r="60" spans="1:8" s="17" customFormat="1" ht="27" customHeight="1">
      <c r="A60" s="81">
        <v>3</v>
      </c>
      <c r="B60" s="85" t="s">
        <v>82</v>
      </c>
      <c r="C60" s="69">
        <v>1</v>
      </c>
      <c r="D60" s="82">
        <v>8000</v>
      </c>
      <c r="E60" s="82">
        <f>C60*D60</f>
        <v>8000</v>
      </c>
      <c r="F60" s="82">
        <v>8000</v>
      </c>
      <c r="G60" s="83">
        <v>0</v>
      </c>
      <c r="H60" s="16"/>
    </row>
    <row r="61" spans="1:8" s="17" customFormat="1" ht="15" customHeight="1">
      <c r="A61" s="87" t="s">
        <v>81</v>
      </c>
      <c r="B61" s="88"/>
      <c r="C61" s="88"/>
      <c r="D61" s="88"/>
      <c r="E61" s="21">
        <f>SUM(E58:E60)</f>
        <v>122984</v>
      </c>
      <c r="F61" s="21">
        <f>SUM(F58:F60)</f>
        <v>122984</v>
      </c>
      <c r="G61" s="21">
        <f>G60</f>
        <v>0</v>
      </c>
      <c r="H61" s="16"/>
    </row>
    <row r="62" spans="1:7" s="55" customFormat="1" ht="13.5" customHeight="1">
      <c r="A62" s="91" t="s">
        <v>15</v>
      </c>
      <c r="B62" s="92"/>
      <c r="C62" s="92"/>
      <c r="D62" s="92"/>
      <c r="E62" s="92"/>
      <c r="F62" s="92"/>
      <c r="G62" s="93"/>
    </row>
    <row r="63" spans="1:7" s="9" customFormat="1" ht="15">
      <c r="A63" s="63">
        <v>1</v>
      </c>
      <c r="B63" s="64" t="s">
        <v>18</v>
      </c>
      <c r="C63" s="69">
        <v>1</v>
      </c>
      <c r="D63" s="70">
        <v>1661504</v>
      </c>
      <c r="E63" s="71">
        <f aca="true" t="shared" si="4" ref="E63:E72">C63*D63</f>
        <v>1661504</v>
      </c>
      <c r="F63" s="72">
        <f>C63*D63</f>
        <v>1661504</v>
      </c>
      <c r="G63" s="68">
        <v>0</v>
      </c>
    </row>
    <row r="64" spans="1:7" s="10" customFormat="1" ht="25.5">
      <c r="A64" s="27">
        <v>2</v>
      </c>
      <c r="B64" s="47" t="s">
        <v>19</v>
      </c>
      <c r="C64" s="32">
        <v>1</v>
      </c>
      <c r="D64" s="30">
        <v>40000</v>
      </c>
      <c r="E64" s="51">
        <f t="shared" si="4"/>
        <v>40000</v>
      </c>
      <c r="F64" s="33">
        <f>C64*D64</f>
        <v>40000</v>
      </c>
      <c r="G64" s="28">
        <v>0</v>
      </c>
    </row>
    <row r="65" spans="1:7" s="10" customFormat="1" ht="15">
      <c r="A65" s="48">
        <v>3</v>
      </c>
      <c r="B65" s="49" t="s">
        <v>28</v>
      </c>
      <c r="C65" s="36">
        <v>18</v>
      </c>
      <c r="D65" s="50">
        <v>8500</v>
      </c>
      <c r="E65" s="51">
        <f t="shared" si="4"/>
        <v>153000</v>
      </c>
      <c r="F65" s="52">
        <v>153000</v>
      </c>
      <c r="G65" s="53">
        <v>0</v>
      </c>
    </row>
    <row r="66" spans="1:7" s="10" customFormat="1" ht="15">
      <c r="A66" s="48">
        <v>4</v>
      </c>
      <c r="B66" s="49" t="s">
        <v>52</v>
      </c>
      <c r="C66" s="36">
        <v>1</v>
      </c>
      <c r="D66" s="50">
        <v>70940</v>
      </c>
      <c r="E66" s="51">
        <f t="shared" si="4"/>
        <v>70940</v>
      </c>
      <c r="F66" s="50">
        <v>70940</v>
      </c>
      <c r="G66" s="53">
        <v>0</v>
      </c>
    </row>
    <row r="67" spans="1:7" s="10" customFormat="1" ht="15">
      <c r="A67" s="48">
        <v>5</v>
      </c>
      <c r="B67" s="49" t="s">
        <v>51</v>
      </c>
      <c r="C67" s="36">
        <v>1</v>
      </c>
      <c r="D67" s="50">
        <v>86060</v>
      </c>
      <c r="E67" s="51">
        <f t="shared" si="4"/>
        <v>86060</v>
      </c>
      <c r="F67" s="50">
        <v>86060</v>
      </c>
      <c r="G67" s="53">
        <v>0</v>
      </c>
    </row>
    <row r="68" spans="1:7" s="10" customFormat="1" ht="25.5">
      <c r="A68" s="27">
        <v>6</v>
      </c>
      <c r="B68" s="47" t="s">
        <v>47</v>
      </c>
      <c r="C68" s="36">
        <v>1</v>
      </c>
      <c r="D68" s="37">
        <v>150000</v>
      </c>
      <c r="E68" s="51">
        <f t="shared" si="4"/>
        <v>150000</v>
      </c>
      <c r="F68" s="51">
        <f>C68*D68</f>
        <v>150000</v>
      </c>
      <c r="G68" s="28">
        <v>0</v>
      </c>
    </row>
    <row r="69" spans="1:7" s="10" customFormat="1" ht="15">
      <c r="A69" s="27">
        <v>7</v>
      </c>
      <c r="B69" s="47" t="s">
        <v>48</v>
      </c>
      <c r="C69" s="36">
        <v>1</v>
      </c>
      <c r="D69" s="37">
        <v>70000</v>
      </c>
      <c r="E69" s="51">
        <f t="shared" si="4"/>
        <v>70000</v>
      </c>
      <c r="F69" s="51">
        <f>C69*D69</f>
        <v>70000</v>
      </c>
      <c r="G69" s="28">
        <v>0</v>
      </c>
    </row>
    <row r="70" spans="1:7" s="10" customFormat="1" ht="15">
      <c r="A70" s="27">
        <v>8</v>
      </c>
      <c r="B70" s="47" t="s">
        <v>49</v>
      </c>
      <c r="C70" s="36">
        <v>1</v>
      </c>
      <c r="D70" s="37">
        <v>15000</v>
      </c>
      <c r="E70" s="51">
        <f t="shared" si="4"/>
        <v>15000</v>
      </c>
      <c r="F70" s="51">
        <f>C70*D70</f>
        <v>15000</v>
      </c>
      <c r="G70" s="28">
        <v>0</v>
      </c>
    </row>
    <row r="71" spans="1:7" s="10" customFormat="1" ht="15">
      <c r="A71" s="27">
        <v>9</v>
      </c>
      <c r="B71" s="47" t="s">
        <v>50</v>
      </c>
      <c r="C71" s="36">
        <v>1</v>
      </c>
      <c r="D71" s="37">
        <v>15000</v>
      </c>
      <c r="E71" s="51">
        <f t="shared" si="4"/>
        <v>15000</v>
      </c>
      <c r="F71" s="51">
        <f>C71*D71</f>
        <v>15000</v>
      </c>
      <c r="G71" s="28">
        <v>0</v>
      </c>
    </row>
    <row r="72" spans="1:7" s="10" customFormat="1" ht="17.25" customHeight="1">
      <c r="A72" s="29">
        <v>10</v>
      </c>
      <c r="B72" s="49" t="s">
        <v>23</v>
      </c>
      <c r="C72" s="36">
        <v>1</v>
      </c>
      <c r="D72" s="50">
        <v>500000</v>
      </c>
      <c r="E72" s="51">
        <f t="shared" si="4"/>
        <v>500000</v>
      </c>
      <c r="F72" s="52">
        <f>C72*D72</f>
        <v>500000</v>
      </c>
      <c r="G72" s="53">
        <v>0</v>
      </c>
    </row>
    <row r="73" spans="1:7" s="11" customFormat="1" ht="20.25" customHeight="1">
      <c r="A73" s="94" t="s">
        <v>16</v>
      </c>
      <c r="B73" s="95"/>
      <c r="C73" s="95"/>
      <c r="D73" s="95"/>
      <c r="E73" s="21">
        <f>SUM(E63:E72)</f>
        <v>2761504</v>
      </c>
      <c r="F73" s="21">
        <f>SUM(F63:F72)</f>
        <v>2761504</v>
      </c>
      <c r="G73" s="25">
        <f>SUM(G63:G64)</f>
        <v>0</v>
      </c>
    </row>
    <row r="74" spans="1:7" s="11" customFormat="1" ht="15.75" customHeight="1">
      <c r="A74" s="91" t="s">
        <v>41</v>
      </c>
      <c r="B74" s="92"/>
      <c r="C74" s="92"/>
      <c r="D74" s="92"/>
      <c r="E74" s="92"/>
      <c r="F74" s="92"/>
      <c r="G74" s="93"/>
    </row>
    <row r="75" spans="1:7" s="11" customFormat="1" ht="15">
      <c r="A75" s="29">
        <v>1</v>
      </c>
      <c r="B75" s="49" t="s">
        <v>42</v>
      </c>
      <c r="C75" s="36">
        <v>5</v>
      </c>
      <c r="D75" s="37">
        <v>600000</v>
      </c>
      <c r="E75" s="37">
        <f>D75*C75</f>
        <v>3000000</v>
      </c>
      <c r="F75" s="37">
        <v>5000</v>
      </c>
      <c r="G75" s="38">
        <v>0</v>
      </c>
    </row>
    <row r="76" spans="1:7" s="11" customFormat="1" ht="20.25" customHeight="1" thickBot="1">
      <c r="A76" s="100" t="s">
        <v>40</v>
      </c>
      <c r="B76" s="101"/>
      <c r="C76" s="101"/>
      <c r="D76" s="101"/>
      <c r="E76" s="84">
        <f>E75</f>
        <v>3000000</v>
      </c>
      <c r="F76" s="84">
        <f>F75</f>
        <v>5000</v>
      </c>
      <c r="G76" s="60">
        <f>G75</f>
        <v>0</v>
      </c>
    </row>
    <row r="77" spans="1:7" s="11" customFormat="1" ht="16.5" customHeight="1" thickBot="1">
      <c r="A77" s="97" t="s">
        <v>2</v>
      </c>
      <c r="B77" s="98"/>
      <c r="C77" s="98"/>
      <c r="D77" s="99"/>
      <c r="E77" s="58">
        <f>E13+E16+E25+E56+E61+E73+E76</f>
        <v>7689982</v>
      </c>
      <c r="F77" s="58">
        <f>F13+F16+F25+F56+F61+F73+F76</f>
        <v>4629682</v>
      </c>
      <c r="G77" s="58">
        <f>G13+G16+G25+G56+G61+G73+G76</f>
        <v>65300</v>
      </c>
    </row>
    <row r="78" spans="1:7" s="11" customFormat="1" ht="15">
      <c r="A78" s="6"/>
      <c r="B78" s="6"/>
      <c r="C78" s="7"/>
      <c r="D78" s="6"/>
      <c r="E78" s="6"/>
      <c r="F78" s="6"/>
      <c r="G78" s="6"/>
    </row>
    <row r="85" ht="14.25">
      <c r="B85" s="12"/>
    </row>
    <row r="86" spans="2:7" ht="14.25">
      <c r="B86" s="13"/>
      <c r="C86" s="14"/>
      <c r="D86" s="13"/>
      <c r="E86" s="13"/>
      <c r="F86" s="13"/>
      <c r="G86" s="13"/>
    </row>
    <row r="87" spans="2:7" ht="14.25">
      <c r="B87" s="13"/>
      <c r="C87" s="18"/>
      <c r="D87" s="90"/>
      <c r="E87" s="90"/>
      <c r="F87" s="90"/>
      <c r="G87" s="90"/>
    </row>
    <row r="88" spans="2:7" ht="14.25">
      <c r="B88" s="13"/>
      <c r="C88" s="18"/>
      <c r="D88" s="18"/>
      <c r="E88" s="18"/>
      <c r="F88" s="18"/>
      <c r="G88" s="13"/>
    </row>
    <row r="89" spans="2:8" ht="14.25">
      <c r="B89" s="13"/>
      <c r="C89" s="18"/>
      <c r="D89" s="90"/>
      <c r="E89" s="90"/>
      <c r="F89" s="18"/>
      <c r="G89" s="13"/>
      <c r="H89" s="13"/>
    </row>
    <row r="90" spans="2:8" ht="15" customHeight="1">
      <c r="B90" s="13"/>
      <c r="C90" s="18"/>
      <c r="D90" s="18"/>
      <c r="E90" s="18"/>
      <c r="F90" s="18"/>
      <c r="G90" s="13"/>
      <c r="H90" s="13"/>
    </row>
    <row r="91" spans="2:8" ht="14.25">
      <c r="B91" s="13"/>
      <c r="C91" s="18"/>
      <c r="D91" s="19"/>
      <c r="E91" s="19"/>
      <c r="F91" s="19"/>
      <c r="G91" s="13"/>
      <c r="H91" s="13"/>
    </row>
    <row r="92" spans="2:8" ht="14.25">
      <c r="B92" s="13"/>
      <c r="C92" s="18"/>
      <c r="D92" s="18"/>
      <c r="E92" s="18"/>
      <c r="F92" s="18"/>
      <c r="G92" s="13"/>
      <c r="H92" s="13"/>
    </row>
    <row r="93" spans="2:8" ht="14.25">
      <c r="B93" s="13"/>
      <c r="C93" s="18"/>
      <c r="D93" s="96"/>
      <c r="E93" s="96"/>
      <c r="F93" s="18"/>
      <c r="G93" s="13"/>
      <c r="H93" s="13"/>
    </row>
    <row r="94" spans="2:8" ht="14.25">
      <c r="B94" s="13"/>
      <c r="C94" s="18"/>
      <c r="D94" s="18"/>
      <c r="E94" s="18"/>
      <c r="F94" s="18"/>
      <c r="G94" s="13"/>
      <c r="H94" s="13"/>
    </row>
    <row r="95" spans="2:8" ht="14.25">
      <c r="B95" s="13"/>
      <c r="C95" s="18"/>
      <c r="D95" s="19"/>
      <c r="E95" s="19"/>
      <c r="F95" s="19"/>
      <c r="G95" s="13"/>
      <c r="H95" s="13"/>
    </row>
    <row r="96" spans="2:8" ht="14.25">
      <c r="B96" s="13"/>
      <c r="C96" s="18"/>
      <c r="D96" s="18"/>
      <c r="E96" s="18"/>
      <c r="F96" s="18"/>
      <c r="G96" s="13"/>
      <c r="H96" s="13"/>
    </row>
    <row r="97" spans="2:8" ht="14.25">
      <c r="B97" s="13"/>
      <c r="C97" s="18"/>
      <c r="D97" s="96"/>
      <c r="E97" s="96"/>
      <c r="F97" s="96"/>
      <c r="G97" s="13"/>
      <c r="H97" s="13"/>
    </row>
    <row r="98" spans="2:8" ht="14.25">
      <c r="B98" s="13"/>
      <c r="C98" s="14"/>
      <c r="D98" s="13"/>
      <c r="E98" s="13"/>
      <c r="F98" s="13"/>
      <c r="H98" s="13"/>
    </row>
    <row r="99" ht="14.25">
      <c r="H99" s="13"/>
    </row>
    <row r="100" ht="14.25">
      <c r="H100" s="13"/>
    </row>
  </sheetData>
  <sheetProtection/>
  <mergeCells count="28">
    <mergeCell ref="C5:C6"/>
    <mergeCell ref="A13:D13"/>
    <mergeCell ref="A5:A6"/>
    <mergeCell ref="A17:F17"/>
    <mergeCell ref="B25:D25"/>
    <mergeCell ref="A26:B26"/>
    <mergeCell ref="A14:G14"/>
    <mergeCell ref="A16:D16"/>
    <mergeCell ref="A57:G57"/>
    <mergeCell ref="D97:F97"/>
    <mergeCell ref="A1:F1"/>
    <mergeCell ref="A2:F2"/>
    <mergeCell ref="A3:F3"/>
    <mergeCell ref="A7:F7"/>
    <mergeCell ref="F5:G5"/>
    <mergeCell ref="B5:B6"/>
    <mergeCell ref="E5:E6"/>
    <mergeCell ref="D5:D6"/>
    <mergeCell ref="A61:D61"/>
    <mergeCell ref="A56:D56"/>
    <mergeCell ref="D89:E89"/>
    <mergeCell ref="A62:G62"/>
    <mergeCell ref="A73:D73"/>
    <mergeCell ref="D93:E93"/>
    <mergeCell ref="D87:G87"/>
    <mergeCell ref="A77:D77"/>
    <mergeCell ref="A76:D76"/>
    <mergeCell ref="A74:G74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Terezia Borbei</cp:lastModifiedBy>
  <cp:lastPrinted>2018-10-25T09:59:34Z</cp:lastPrinted>
  <dcterms:created xsi:type="dcterms:W3CDTF">2001-05-29T04:53:38Z</dcterms:created>
  <dcterms:modified xsi:type="dcterms:W3CDTF">2018-10-25T10:09:08Z</dcterms:modified>
  <cp:category/>
  <cp:version/>
  <cp:contentType/>
  <cp:contentStatus/>
</cp:coreProperties>
</file>