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<sst xmlns="http://schemas.openxmlformats.org/spreadsheetml/2006/main" count="137" uniqueCount="61">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</sst>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3" fontId="16" fillId="34" borderId="20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left" wrapText="1"/>
    </xf>
    <xf numFmtId="3" fontId="16" fillId="34" borderId="15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0"/>
  <sheetViews>
    <sheetView showGridLines="0" tabSelected="1" zoomScalePageLayoutView="0" workbookViewId="0" topLeftCell="A22">
      <pane xSplit="31515" topLeftCell="W1" activePane="topLeft" state="split"/>
      <selection pane="topLeft" activeCell="F48" sqref="F48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19" t="s">
        <v>32</v>
      </c>
      <c r="B1" s="120"/>
      <c r="C1" s="120"/>
      <c r="D1" s="120"/>
      <c r="E1" s="120"/>
      <c r="F1" s="50"/>
      <c r="G1" s="50"/>
      <c r="H1" s="50"/>
    </row>
    <row r="2" spans="1:8" ht="17.25" customHeight="1">
      <c r="A2" s="123" t="s">
        <v>50</v>
      </c>
      <c r="B2" s="123"/>
      <c r="C2" s="123"/>
      <c r="D2" s="123"/>
      <c r="E2" s="123"/>
      <c r="F2" s="123"/>
      <c r="G2" s="123"/>
      <c r="H2" s="123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121" t="s">
        <v>11</v>
      </c>
      <c r="B4" s="122" t="s">
        <v>17</v>
      </c>
      <c r="C4" s="121" t="s">
        <v>10</v>
      </c>
      <c r="D4" s="121" t="s">
        <v>37</v>
      </c>
      <c r="E4" s="121" t="s">
        <v>12</v>
      </c>
      <c r="F4" s="124" t="s">
        <v>0</v>
      </c>
      <c r="G4" s="125"/>
      <c r="H4" s="126"/>
    </row>
    <row r="5" spans="1:8" ht="17.25" customHeight="1">
      <c r="A5" s="122"/>
      <c r="B5" s="122"/>
      <c r="C5" s="121"/>
      <c r="D5" s="121"/>
      <c r="E5" s="121"/>
      <c r="F5" s="121" t="s">
        <v>15</v>
      </c>
      <c r="G5" s="121" t="s">
        <v>14</v>
      </c>
      <c r="H5" s="121" t="s">
        <v>31</v>
      </c>
    </row>
    <row r="6" spans="1:8" ht="25.5" customHeight="1">
      <c r="A6" s="122"/>
      <c r="B6" s="122"/>
      <c r="C6" s="121"/>
      <c r="D6" s="121"/>
      <c r="E6" s="121"/>
      <c r="F6" s="121"/>
      <c r="G6" s="121"/>
      <c r="H6" s="121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158985385</v>
      </c>
      <c r="D8" s="19">
        <f t="shared" si="0"/>
        <v>171709636</v>
      </c>
      <c r="E8" s="19">
        <f t="shared" si="0"/>
        <v>40244740</v>
      </c>
      <c r="F8" s="19">
        <f t="shared" si="0"/>
        <v>40244740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91621145</v>
      </c>
      <c r="D9" s="22">
        <f t="shared" si="1"/>
        <v>100637806</v>
      </c>
      <c r="E9" s="22">
        <f t="shared" si="1"/>
        <v>14848417</v>
      </c>
      <c r="F9" s="22">
        <f t="shared" si="1"/>
        <v>14848417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C32+C52+C90+C122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C36+C56+C76+C94+C126</f>
        <v>132078438</v>
      </c>
      <c r="D12" s="27">
        <f t="shared" si="3"/>
        <v>144802689</v>
      </c>
      <c r="E12" s="27">
        <f t="shared" si="3"/>
        <v>14935300</v>
      </c>
      <c r="F12" s="27">
        <f t="shared" si="3"/>
        <v>14935300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91621145</v>
      </c>
      <c r="D13" s="28">
        <f t="shared" si="3"/>
        <v>100637806</v>
      </c>
      <c r="E13" s="28">
        <f t="shared" si="3"/>
        <v>14848417</v>
      </c>
      <c r="F13" s="28">
        <f t="shared" si="3"/>
        <v>14848417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C18+C24+C42+C66+C80+C112+C132</f>
        <v>26906947</v>
      </c>
      <c r="D14" s="24">
        <f>D18+D24+D42+D66+D80+D112+D132</f>
        <v>26906947</v>
      </c>
      <c r="E14" s="24">
        <f>E18+E24+E42+E66+E80+E112+E132</f>
        <v>25309440</v>
      </c>
      <c r="F14" s="24">
        <f>F18+F24+F42+F66+F80+F112+F132</f>
        <v>25309440</v>
      </c>
      <c r="G14" s="24">
        <f>G18+G42+G66+G80+G112+G132</f>
        <v>0</v>
      </c>
      <c r="H14" s="24">
        <f>H18+H42+H66+H80+H112+H132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C43+C67+C113+C19+C83+C133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133" t="s">
        <v>40</v>
      </c>
      <c r="B16" s="134"/>
      <c r="C16" s="24">
        <f aca="true" t="shared" si="5" ref="C16:H19">C18</f>
        <v>954600</v>
      </c>
      <c r="D16" s="24">
        <f t="shared" si="5"/>
        <v>954600</v>
      </c>
      <c r="E16" s="24">
        <f t="shared" si="5"/>
        <v>954600</v>
      </c>
      <c r="F16" s="24">
        <f t="shared" si="5"/>
        <v>954600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117" t="s">
        <v>5</v>
      </c>
      <c r="B17" s="118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954600</v>
      </c>
      <c r="D18" s="40">
        <f t="shared" si="5"/>
        <v>954600</v>
      </c>
      <c r="E18" s="40">
        <f t="shared" si="5"/>
        <v>954600</v>
      </c>
      <c r="F18" s="40">
        <f t="shared" si="5"/>
        <v>954600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17">
        <v>1</v>
      </c>
      <c r="B20" s="65" t="s">
        <v>23</v>
      </c>
      <c r="C20" s="40">
        <v>954600</v>
      </c>
      <c r="D20" s="40">
        <v>954600</v>
      </c>
      <c r="E20" s="40">
        <v>954600</v>
      </c>
      <c r="F20" s="40">
        <v>954600</v>
      </c>
      <c r="G20" s="40">
        <v>0</v>
      </c>
      <c r="H20" s="40">
        <v>0</v>
      </c>
      <c r="K20" s="8"/>
    </row>
    <row r="21" spans="1:11" ht="14.25">
      <c r="A21" s="67"/>
      <c r="B21" s="30"/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K21" s="8"/>
    </row>
    <row r="22" spans="1:11" ht="14.25">
      <c r="A22" s="133" t="s">
        <v>54</v>
      </c>
      <c r="B22" s="134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117" t="s">
        <v>5</v>
      </c>
      <c r="B23" s="118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82">
        <v>1</v>
      </c>
      <c r="B26" s="65" t="s">
        <v>23</v>
      </c>
      <c r="C26" s="37">
        <v>200000</v>
      </c>
      <c r="D26" s="37">
        <v>200000</v>
      </c>
      <c r="E26" s="37">
        <v>200000</v>
      </c>
      <c r="F26" s="37">
        <v>200000</v>
      </c>
      <c r="G26" s="37">
        <v>0</v>
      </c>
      <c r="H26" s="64">
        <v>0</v>
      </c>
      <c r="K26" s="8"/>
    </row>
    <row r="27" spans="1:11" ht="14.25">
      <c r="A27" s="83"/>
      <c r="B27" s="21"/>
      <c r="C27" s="38">
        <v>0</v>
      </c>
      <c r="D27" s="38">
        <v>0</v>
      </c>
      <c r="E27" s="38">
        <f>F27+G27+H27</f>
        <v>0</v>
      </c>
      <c r="F27" s="38">
        <v>0</v>
      </c>
      <c r="G27" s="38">
        <v>0</v>
      </c>
      <c r="H27" s="39">
        <v>0</v>
      </c>
      <c r="K27" s="8"/>
    </row>
    <row r="28" spans="1:11" ht="14.25">
      <c r="A28" s="82">
        <v>2</v>
      </c>
      <c r="B28" s="65" t="s">
        <v>24</v>
      </c>
      <c r="C28" s="69">
        <v>8700</v>
      </c>
      <c r="D28" s="69">
        <v>8700</v>
      </c>
      <c r="E28" s="69">
        <v>8700</v>
      </c>
      <c r="F28" s="69">
        <v>8700</v>
      </c>
      <c r="G28" s="40">
        <v>0</v>
      </c>
      <c r="H28" s="64">
        <v>0</v>
      </c>
      <c r="K28" s="8"/>
    </row>
    <row r="29" spans="1:11" ht="14.25">
      <c r="A29" s="83"/>
      <c r="B29" s="41" t="s">
        <v>25</v>
      </c>
      <c r="C29" s="38">
        <v>0</v>
      </c>
      <c r="D29" s="38">
        <v>0</v>
      </c>
      <c r="E29" s="38">
        <f>F29+G29+H29</f>
        <v>0</v>
      </c>
      <c r="F29" s="38">
        <v>0</v>
      </c>
      <c r="G29" s="42">
        <v>0</v>
      </c>
      <c r="H29" s="39">
        <v>0</v>
      </c>
      <c r="K29" s="8"/>
    </row>
    <row r="30" spans="1:8" s="2" customFormat="1" ht="14.25">
      <c r="A30" s="142" t="s">
        <v>30</v>
      </c>
      <c r="B30" s="134"/>
      <c r="C30" s="24">
        <f aca="true" t="shared" si="8" ref="C30:H31">C32+C36+C42</f>
        <v>6846118</v>
      </c>
      <c r="D30" s="24">
        <f t="shared" si="8"/>
        <v>6846118</v>
      </c>
      <c r="E30" s="24">
        <f t="shared" si="8"/>
        <v>1488900</v>
      </c>
      <c r="F30" s="24">
        <f t="shared" si="8"/>
        <v>1488900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117" t="s">
        <v>5</v>
      </c>
      <c r="B31" s="118"/>
      <c r="C31" s="26">
        <f t="shared" si="8"/>
        <v>6397643</v>
      </c>
      <c r="D31" s="26">
        <f t="shared" si="8"/>
        <v>6397643</v>
      </c>
      <c r="E31" s="26">
        <f t="shared" si="8"/>
        <v>1160000</v>
      </c>
      <c r="F31" s="26">
        <f t="shared" si="8"/>
        <v>1160000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82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1183500</v>
      </c>
      <c r="F36" s="24">
        <f t="shared" si="10"/>
        <v>1183500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1160000</v>
      </c>
      <c r="F37" s="26">
        <f t="shared" si="10"/>
        <v>1160000</v>
      </c>
      <c r="G37" s="26">
        <f t="shared" si="10"/>
        <v>0</v>
      </c>
      <c r="H37" s="26">
        <f t="shared" si="10"/>
        <v>0</v>
      </c>
    </row>
    <row r="38" spans="1:8" ht="14.25">
      <c r="A38" s="145">
        <v>2</v>
      </c>
      <c r="B38" s="137" t="s">
        <v>38</v>
      </c>
      <c r="C38" s="87">
        <v>3778226</v>
      </c>
      <c r="D38" s="87">
        <v>3778226</v>
      </c>
      <c r="E38" s="87">
        <v>1071000</v>
      </c>
      <c r="F38" s="87">
        <v>1071000</v>
      </c>
      <c r="G38" s="88">
        <v>0</v>
      </c>
      <c r="H38" s="87">
        <v>0</v>
      </c>
    </row>
    <row r="39" spans="1:8" ht="14.25">
      <c r="A39" s="146"/>
      <c r="B39" s="138"/>
      <c r="C39" s="89">
        <v>3737117</v>
      </c>
      <c r="D39" s="89">
        <v>3737117</v>
      </c>
      <c r="E39" s="89">
        <v>1050000</v>
      </c>
      <c r="F39" s="89">
        <v>1050000</v>
      </c>
      <c r="G39" s="90">
        <v>0</v>
      </c>
      <c r="H39" s="89">
        <v>0</v>
      </c>
    </row>
    <row r="40" spans="1:8" ht="14.25">
      <c r="A40" s="145">
        <v>4</v>
      </c>
      <c r="B40" s="137" t="s">
        <v>39</v>
      </c>
      <c r="C40" s="87">
        <v>2689792</v>
      </c>
      <c r="D40" s="87">
        <v>2689792</v>
      </c>
      <c r="E40" s="87">
        <v>112500</v>
      </c>
      <c r="F40" s="87">
        <v>112500</v>
      </c>
      <c r="G40" s="88">
        <v>0</v>
      </c>
      <c r="H40" s="87">
        <v>0</v>
      </c>
    </row>
    <row r="41" spans="1:8" ht="14.25">
      <c r="A41" s="146"/>
      <c r="B41" s="138"/>
      <c r="C41" s="89">
        <v>2660526</v>
      </c>
      <c r="D41" s="89">
        <v>2660526</v>
      </c>
      <c r="E41" s="89">
        <v>110000</v>
      </c>
      <c r="F41" s="89">
        <v>110000</v>
      </c>
      <c r="G41" s="90">
        <v>0</v>
      </c>
      <c r="H41" s="89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378100</v>
      </c>
      <c r="D42" s="31">
        <f t="shared" si="11"/>
        <v>378100</v>
      </c>
      <c r="E42" s="31">
        <f t="shared" si="11"/>
        <v>305400</v>
      </c>
      <c r="F42" s="31">
        <f t="shared" si="11"/>
        <v>305400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82">
        <v>5</v>
      </c>
      <c r="B44" s="65" t="s">
        <v>23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64">
        <v>0</v>
      </c>
    </row>
    <row r="45" spans="1:8" ht="14.25">
      <c r="A45" s="83"/>
      <c r="B45" s="21"/>
      <c r="C45" s="38">
        <v>0</v>
      </c>
      <c r="D45" s="38">
        <v>0</v>
      </c>
      <c r="E45" s="38">
        <f>F45+G45+H45</f>
        <v>0</v>
      </c>
      <c r="F45" s="38">
        <v>0</v>
      </c>
      <c r="G45" s="38">
        <v>0</v>
      </c>
      <c r="H45" s="39">
        <v>0</v>
      </c>
    </row>
    <row r="46" spans="1:8" ht="14.25">
      <c r="A46" s="91">
        <v>6</v>
      </c>
      <c r="B46" s="95" t="s">
        <v>24</v>
      </c>
      <c r="C46" s="96">
        <v>289200</v>
      </c>
      <c r="D46" s="96">
        <v>289200</v>
      </c>
      <c r="E46" s="96">
        <v>289200</v>
      </c>
      <c r="F46" s="96">
        <v>289200</v>
      </c>
      <c r="G46" s="87">
        <v>0</v>
      </c>
      <c r="H46" s="97">
        <v>0</v>
      </c>
    </row>
    <row r="47" spans="1:8" ht="14.25">
      <c r="A47" s="93"/>
      <c r="B47" s="98" t="s">
        <v>25</v>
      </c>
      <c r="C47" s="99">
        <v>0</v>
      </c>
      <c r="D47" s="99">
        <v>0</v>
      </c>
      <c r="E47" s="99">
        <f>F47+G47+H47</f>
        <v>0</v>
      </c>
      <c r="F47" s="99">
        <v>0</v>
      </c>
      <c r="G47" s="89">
        <v>0</v>
      </c>
      <c r="H47" s="94">
        <v>0</v>
      </c>
    </row>
    <row r="48" spans="1:8" s="2" customFormat="1" ht="14.25">
      <c r="A48" s="91">
        <v>7</v>
      </c>
      <c r="B48" s="92" t="s">
        <v>27</v>
      </c>
      <c r="C48" s="87">
        <v>88900</v>
      </c>
      <c r="D48" s="87">
        <v>88900</v>
      </c>
      <c r="E48" s="87">
        <v>16200</v>
      </c>
      <c r="F48" s="87">
        <v>16200</v>
      </c>
      <c r="G48" s="87">
        <v>0</v>
      </c>
      <c r="H48" s="87">
        <v>0</v>
      </c>
    </row>
    <row r="49" spans="1:8" s="2" customFormat="1" ht="14.25">
      <c r="A49" s="93"/>
      <c r="B49" s="94" t="s">
        <v>28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</row>
    <row r="50" spans="1:8" s="2" customFormat="1" ht="14.25">
      <c r="A50" s="140" t="s">
        <v>29</v>
      </c>
      <c r="B50" s="141"/>
      <c r="C50" s="24">
        <f aca="true" t="shared" si="12" ref="C50:H51">C52+C56+C66</f>
        <v>26646044</v>
      </c>
      <c r="D50" s="24">
        <f t="shared" si="12"/>
        <v>26646044</v>
      </c>
      <c r="E50" s="24">
        <f t="shared" si="12"/>
        <v>5471470</v>
      </c>
      <c r="F50" s="24">
        <f t="shared" si="12"/>
        <v>5471470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117" t="s">
        <v>5</v>
      </c>
      <c r="B51" s="118"/>
      <c r="C51" s="26">
        <f t="shared" si="12"/>
        <v>21865920</v>
      </c>
      <c r="D51" s="26">
        <f t="shared" si="12"/>
        <v>21865920</v>
      </c>
      <c r="E51" s="26">
        <f t="shared" si="12"/>
        <v>4464617</v>
      </c>
      <c r="F51" s="26">
        <f t="shared" si="12"/>
        <v>4464617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33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63">
        <v>1</v>
      </c>
      <c r="B54" s="115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64">
        <v>0</v>
      </c>
    </row>
    <row r="55" spans="1:8" ht="14.25">
      <c r="A55" s="63"/>
      <c r="B55" s="116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25220424</v>
      </c>
      <c r="D56" s="24">
        <f t="shared" si="14"/>
        <v>25220424</v>
      </c>
      <c r="E56" s="24">
        <f t="shared" si="14"/>
        <v>4488000</v>
      </c>
      <c r="F56" s="24">
        <f t="shared" si="14"/>
        <v>4488000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21865920</v>
      </c>
      <c r="D57" s="26">
        <f t="shared" si="14"/>
        <v>21865920</v>
      </c>
      <c r="E57" s="26">
        <f t="shared" si="14"/>
        <v>4464617</v>
      </c>
      <c r="F57" s="26">
        <f t="shared" si="14"/>
        <v>4464617</v>
      </c>
      <c r="G57" s="26">
        <f t="shared" si="14"/>
        <v>0</v>
      </c>
      <c r="H57" s="26">
        <f t="shared" si="14"/>
        <v>0</v>
      </c>
    </row>
    <row r="58" spans="1:8" ht="14.25">
      <c r="A58" s="75">
        <v>2</v>
      </c>
      <c r="B58" s="70" t="s">
        <v>59</v>
      </c>
      <c r="C58" s="40">
        <v>2880000</v>
      </c>
      <c r="D58" s="40">
        <v>2880000</v>
      </c>
      <c r="E58" s="40">
        <v>1000</v>
      </c>
      <c r="F58" s="40">
        <v>1000</v>
      </c>
      <c r="G58" s="37">
        <v>0</v>
      </c>
      <c r="H58" s="37">
        <v>0</v>
      </c>
    </row>
    <row r="59" spans="1:8" ht="14.25">
      <c r="A59" s="75"/>
      <c r="B59" s="44"/>
      <c r="C59" s="42">
        <v>2852950</v>
      </c>
      <c r="D59" s="42">
        <v>2852950</v>
      </c>
      <c r="E59" s="42">
        <v>0</v>
      </c>
      <c r="F59" s="42">
        <v>0</v>
      </c>
      <c r="G59" s="47">
        <v>0</v>
      </c>
      <c r="H59" s="47">
        <v>0</v>
      </c>
    </row>
    <row r="60" spans="1:8" ht="14.25">
      <c r="A60" s="17">
        <v>3</v>
      </c>
      <c r="B60" s="115" t="s">
        <v>53</v>
      </c>
      <c r="C60" s="40">
        <v>1299512</v>
      </c>
      <c r="D60" s="40">
        <v>1299512</v>
      </c>
      <c r="E60" s="40">
        <v>1286000</v>
      </c>
      <c r="F60" s="40">
        <v>1286000</v>
      </c>
      <c r="G60" s="37">
        <v>0</v>
      </c>
      <c r="H60" s="37">
        <v>0</v>
      </c>
    </row>
    <row r="61" spans="1:8" ht="14.25">
      <c r="A61" s="20"/>
      <c r="B61" s="116"/>
      <c r="C61" s="42">
        <v>1285372</v>
      </c>
      <c r="D61" s="42">
        <v>1285372</v>
      </c>
      <c r="E61" s="42">
        <v>1284617</v>
      </c>
      <c r="F61" s="42">
        <v>1284617</v>
      </c>
      <c r="G61" s="47">
        <v>0</v>
      </c>
      <c r="H61" s="47">
        <v>0</v>
      </c>
    </row>
    <row r="62" spans="1:8" ht="14.25">
      <c r="A62" s="17">
        <v>4</v>
      </c>
      <c r="B62" s="85" t="s">
        <v>57</v>
      </c>
      <c r="C62" s="40">
        <v>7855538</v>
      </c>
      <c r="D62" s="40">
        <v>7855538</v>
      </c>
      <c r="E62" s="40">
        <v>1000</v>
      </c>
      <c r="F62" s="40">
        <v>1000</v>
      </c>
      <c r="G62" s="37">
        <v>0</v>
      </c>
      <c r="H62" s="37">
        <v>0</v>
      </c>
    </row>
    <row r="63" spans="1:8" ht="14.25">
      <c r="A63" s="20"/>
      <c r="B63" s="84"/>
      <c r="C63" s="42">
        <v>7850000</v>
      </c>
      <c r="D63" s="42">
        <v>7850000</v>
      </c>
      <c r="E63" s="42">
        <v>0</v>
      </c>
      <c r="F63" s="42">
        <v>0</v>
      </c>
      <c r="G63" s="47">
        <v>0</v>
      </c>
      <c r="H63" s="47">
        <v>0</v>
      </c>
    </row>
    <row r="64" spans="1:8" ht="14.25">
      <c r="A64" s="100">
        <v>5</v>
      </c>
      <c r="B64" s="144" t="s">
        <v>49</v>
      </c>
      <c r="C64" s="106">
        <v>13185374</v>
      </c>
      <c r="D64" s="106">
        <v>13185374</v>
      </c>
      <c r="E64" s="107">
        <v>3200000</v>
      </c>
      <c r="F64" s="107">
        <v>3200000</v>
      </c>
      <c r="G64" s="107">
        <v>0</v>
      </c>
      <c r="H64" s="107">
        <v>0</v>
      </c>
    </row>
    <row r="65" spans="1:8" ht="14.25">
      <c r="A65" s="108"/>
      <c r="B65" s="130"/>
      <c r="C65" s="89">
        <v>9877598</v>
      </c>
      <c r="D65" s="89">
        <v>9877598</v>
      </c>
      <c r="E65" s="109">
        <v>3180000</v>
      </c>
      <c r="F65" s="109">
        <v>3180000</v>
      </c>
      <c r="G65" s="109">
        <v>0</v>
      </c>
      <c r="H65" s="109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1425620</v>
      </c>
      <c r="D66" s="24">
        <f t="shared" si="15"/>
        <v>1425620</v>
      </c>
      <c r="E66" s="24">
        <f t="shared" si="15"/>
        <v>983470</v>
      </c>
      <c r="F66" s="24">
        <f t="shared" si="15"/>
        <v>983470</v>
      </c>
      <c r="G66" s="24">
        <f t="shared" si="15"/>
        <v>0</v>
      </c>
      <c r="H66" s="24">
        <f>H68+H70+H72</f>
        <v>0</v>
      </c>
    </row>
    <row r="67" spans="1:8" ht="14.25">
      <c r="A67" s="83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82">
        <v>6</v>
      </c>
      <c r="B68" s="49" t="s">
        <v>23</v>
      </c>
      <c r="C68" s="40">
        <v>117500</v>
      </c>
      <c r="D68" s="40">
        <v>117500</v>
      </c>
      <c r="E68" s="40">
        <v>117500</v>
      </c>
      <c r="F68" s="40">
        <v>117500</v>
      </c>
      <c r="G68" s="40">
        <v>0</v>
      </c>
      <c r="H68" s="40">
        <v>0</v>
      </c>
    </row>
    <row r="69" spans="1:8" ht="14.25">
      <c r="A69" s="83"/>
      <c r="B69" s="39"/>
      <c r="C69" s="42">
        <v>0</v>
      </c>
      <c r="D69" s="42">
        <v>0</v>
      </c>
      <c r="E69" s="42">
        <f>F69+G69+H69</f>
        <v>0</v>
      </c>
      <c r="F69" s="42">
        <v>0</v>
      </c>
      <c r="G69" s="42">
        <f>0+0</f>
        <v>0</v>
      </c>
      <c r="H69" s="42">
        <f>0+0</f>
        <v>0</v>
      </c>
    </row>
    <row r="70" spans="1:8" ht="14.25">
      <c r="A70" s="82">
        <v>7</v>
      </c>
      <c r="B70" s="43" t="s">
        <v>24</v>
      </c>
      <c r="C70" s="40">
        <v>732070</v>
      </c>
      <c r="D70" s="40">
        <v>732070</v>
      </c>
      <c r="E70" s="40">
        <v>732070</v>
      </c>
      <c r="F70" s="40">
        <v>732070</v>
      </c>
      <c r="G70" s="40">
        <v>0</v>
      </c>
      <c r="H70" s="40">
        <v>0</v>
      </c>
    </row>
    <row r="71" spans="1:8" ht="14.25">
      <c r="A71" s="83"/>
      <c r="B71" s="39" t="s">
        <v>25</v>
      </c>
      <c r="C71" s="42">
        <v>0</v>
      </c>
      <c r="D71" s="42">
        <v>0</v>
      </c>
      <c r="E71" s="42">
        <f>F71+G71+H71</f>
        <v>0</v>
      </c>
      <c r="F71" s="42">
        <f>0+0</f>
        <v>0</v>
      </c>
      <c r="G71" s="42">
        <f>0+0</f>
        <v>0</v>
      </c>
      <c r="H71" s="42">
        <f>0+0</f>
        <v>0</v>
      </c>
    </row>
    <row r="72" spans="1:8" ht="14.25">
      <c r="A72" s="82">
        <v>8</v>
      </c>
      <c r="B72" s="43" t="s">
        <v>27</v>
      </c>
      <c r="C72" s="69">
        <v>576050</v>
      </c>
      <c r="D72" s="69">
        <v>576050</v>
      </c>
      <c r="E72" s="69">
        <v>133900</v>
      </c>
      <c r="F72" s="69">
        <v>133900</v>
      </c>
      <c r="G72" s="40">
        <v>0</v>
      </c>
      <c r="H72" s="40">
        <v>0</v>
      </c>
    </row>
    <row r="73" spans="1:8" ht="14.25">
      <c r="A73" s="63"/>
      <c r="B73" s="70" t="s">
        <v>28</v>
      </c>
      <c r="C73" s="66">
        <v>0</v>
      </c>
      <c r="D73" s="66">
        <v>0</v>
      </c>
      <c r="E73" s="66">
        <f>F73+G73+H73</f>
        <v>0</v>
      </c>
      <c r="F73" s="66">
        <v>0</v>
      </c>
      <c r="G73" s="68">
        <v>0</v>
      </c>
      <c r="H73" s="68">
        <v>0</v>
      </c>
    </row>
    <row r="74" spans="1:8" ht="14.25">
      <c r="A74" s="140" t="s">
        <v>46</v>
      </c>
      <c r="B74" s="141"/>
      <c r="C74" s="55">
        <f aca="true" t="shared" si="16" ref="C74:H75">C76+C80</f>
        <v>6460063</v>
      </c>
      <c r="D74" s="55">
        <f t="shared" si="16"/>
        <v>6460063</v>
      </c>
      <c r="E74" s="55">
        <f t="shared" si="16"/>
        <v>609000</v>
      </c>
      <c r="F74" s="55">
        <f t="shared" si="16"/>
        <v>609000</v>
      </c>
      <c r="G74" s="55">
        <f t="shared" si="16"/>
        <v>0</v>
      </c>
      <c r="H74" s="55">
        <f t="shared" si="16"/>
        <v>0</v>
      </c>
    </row>
    <row r="75" spans="1:8" ht="14.25">
      <c r="A75" s="142" t="s">
        <v>5</v>
      </c>
      <c r="B75" s="143"/>
      <c r="C75" s="62">
        <f t="shared" si="16"/>
        <v>6221851</v>
      </c>
      <c r="D75" s="62">
        <f t="shared" si="16"/>
        <v>6221851</v>
      </c>
      <c r="E75" s="62">
        <f t="shared" si="16"/>
        <v>480000</v>
      </c>
      <c r="F75" s="62">
        <f t="shared" si="16"/>
        <v>480000</v>
      </c>
      <c r="G75" s="62">
        <f t="shared" si="16"/>
        <v>0</v>
      </c>
      <c r="H75" s="62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500000</v>
      </c>
      <c r="F76" s="40">
        <f t="shared" si="17"/>
        <v>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480000</v>
      </c>
      <c r="F77" s="42">
        <f t="shared" si="17"/>
        <v>480000</v>
      </c>
      <c r="G77" s="42">
        <f t="shared" si="17"/>
        <v>0</v>
      </c>
      <c r="H77" s="42">
        <f t="shared" si="17"/>
        <v>0</v>
      </c>
    </row>
    <row r="78" spans="1:8" ht="14.25">
      <c r="A78" s="100">
        <v>1</v>
      </c>
      <c r="B78" s="101" t="s">
        <v>51</v>
      </c>
      <c r="C78" s="87">
        <v>6290292</v>
      </c>
      <c r="D78" s="87">
        <v>6290292</v>
      </c>
      <c r="E78" s="87">
        <v>500000</v>
      </c>
      <c r="F78" s="87">
        <v>500000</v>
      </c>
      <c r="G78" s="87">
        <f>G80</f>
        <v>0</v>
      </c>
      <c r="H78" s="87">
        <f>H80</f>
        <v>0</v>
      </c>
    </row>
    <row r="79" spans="1:8" ht="14.25">
      <c r="A79" s="102"/>
      <c r="B79" s="103"/>
      <c r="C79" s="89">
        <v>6221851</v>
      </c>
      <c r="D79" s="89">
        <v>6221851</v>
      </c>
      <c r="E79" s="89">
        <v>480000</v>
      </c>
      <c r="F79" s="89">
        <v>480000</v>
      </c>
      <c r="G79" s="89">
        <f>G81</f>
        <v>0</v>
      </c>
      <c r="H79" s="89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169771</v>
      </c>
      <c r="D80" s="55">
        <f t="shared" si="18"/>
        <v>169771</v>
      </c>
      <c r="E80" s="55">
        <f t="shared" si="18"/>
        <v>109000</v>
      </c>
      <c r="F80" s="55">
        <f t="shared" si="18"/>
        <v>109000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3">
        <v>2</v>
      </c>
      <c r="B82" s="65" t="s">
        <v>23</v>
      </c>
      <c r="C82" s="69">
        <v>7000</v>
      </c>
      <c r="D82" s="69">
        <v>7000</v>
      </c>
      <c r="E82" s="69">
        <v>7000</v>
      </c>
      <c r="F82" s="69">
        <v>7000</v>
      </c>
      <c r="G82" s="72">
        <v>0</v>
      </c>
      <c r="H82" s="40">
        <v>0</v>
      </c>
    </row>
    <row r="83" spans="1:8" ht="14.25">
      <c r="A83" s="63"/>
      <c r="B83" s="41"/>
      <c r="C83" s="38">
        <v>0</v>
      </c>
      <c r="D83" s="38">
        <v>0</v>
      </c>
      <c r="E83" s="38">
        <f>F83+G83+H83</f>
        <v>0</v>
      </c>
      <c r="F83" s="38">
        <v>0</v>
      </c>
      <c r="G83" s="42">
        <v>0</v>
      </c>
      <c r="H83" s="42">
        <v>0</v>
      </c>
    </row>
    <row r="84" spans="1:8" ht="14.25">
      <c r="A84" s="91">
        <v>3</v>
      </c>
      <c r="B84" s="129" t="s">
        <v>52</v>
      </c>
      <c r="C84" s="96">
        <v>100000</v>
      </c>
      <c r="D84" s="96">
        <v>100000</v>
      </c>
      <c r="E84" s="96">
        <v>100000</v>
      </c>
      <c r="F84" s="96">
        <v>100000</v>
      </c>
      <c r="G84" s="104">
        <v>0</v>
      </c>
      <c r="H84" s="87">
        <v>0</v>
      </c>
    </row>
    <row r="85" spans="1:8" ht="14.25">
      <c r="A85" s="93"/>
      <c r="B85" s="130"/>
      <c r="C85" s="99">
        <v>0</v>
      </c>
      <c r="D85" s="99">
        <v>0</v>
      </c>
      <c r="E85" s="99">
        <f>F85+G85+H85</f>
        <v>0</v>
      </c>
      <c r="F85" s="99">
        <v>0</v>
      </c>
      <c r="G85" s="89">
        <v>0</v>
      </c>
      <c r="H85" s="89">
        <v>0</v>
      </c>
    </row>
    <row r="86" spans="1:8" ht="14.25">
      <c r="A86" s="91">
        <v>4</v>
      </c>
      <c r="B86" s="92" t="s">
        <v>27</v>
      </c>
      <c r="C86" s="96">
        <v>62771</v>
      </c>
      <c r="D86" s="96">
        <v>62771</v>
      </c>
      <c r="E86" s="96">
        <v>2000</v>
      </c>
      <c r="F86" s="96">
        <v>2000</v>
      </c>
      <c r="G86" s="104">
        <v>0</v>
      </c>
      <c r="H86" s="87">
        <v>0</v>
      </c>
    </row>
    <row r="87" spans="1:8" ht="14.25">
      <c r="A87" s="93"/>
      <c r="B87" s="105" t="s">
        <v>28</v>
      </c>
      <c r="C87" s="99">
        <v>0</v>
      </c>
      <c r="D87" s="99">
        <v>0</v>
      </c>
      <c r="E87" s="99">
        <f>F87+G87+H87</f>
        <v>0</v>
      </c>
      <c r="F87" s="99">
        <v>0</v>
      </c>
      <c r="G87" s="89">
        <v>0</v>
      </c>
      <c r="H87" s="89">
        <v>0</v>
      </c>
    </row>
    <row r="88" spans="1:8" ht="14.25">
      <c r="A88" s="142" t="s">
        <v>16</v>
      </c>
      <c r="B88" s="134"/>
      <c r="C88" s="24">
        <f aca="true" t="shared" si="20" ref="C88:H89">C90+C94+C112</f>
        <v>40632243</v>
      </c>
      <c r="D88" s="24">
        <f t="shared" si="20"/>
        <v>40632243</v>
      </c>
      <c r="E88" s="24">
        <f t="shared" si="20"/>
        <v>2391800</v>
      </c>
      <c r="F88" s="24">
        <f t="shared" si="20"/>
        <v>2391800</v>
      </c>
      <c r="G88" s="24">
        <f t="shared" si="20"/>
        <v>0</v>
      </c>
      <c r="H88" s="24">
        <f t="shared" si="20"/>
        <v>0</v>
      </c>
    </row>
    <row r="89" spans="1:8" ht="14.25">
      <c r="A89" s="117" t="s">
        <v>5</v>
      </c>
      <c r="B89" s="118"/>
      <c r="C89" s="26">
        <f t="shared" si="20"/>
        <v>34589373</v>
      </c>
      <c r="D89" s="26">
        <f t="shared" si="20"/>
        <v>34589373</v>
      </c>
      <c r="E89" s="26">
        <f t="shared" si="20"/>
        <v>1593800</v>
      </c>
      <c r="F89" s="26">
        <f t="shared" si="20"/>
        <v>1593800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F95">C96+C98+C100+C102+C104+C106+C108+C110</f>
        <v>39382357</v>
      </c>
      <c r="D94" s="24">
        <f t="shared" si="22"/>
        <v>39382357</v>
      </c>
      <c r="E94" s="24">
        <f t="shared" si="22"/>
        <v>1608800</v>
      </c>
      <c r="F94" s="24">
        <f t="shared" si="22"/>
        <v>1608800</v>
      </c>
      <c r="G94" s="24">
        <f>G96+G98+G100+G102+G104+G106+G108</f>
        <v>0</v>
      </c>
      <c r="H94" s="24">
        <f>H96+H98+H100+H102+H104+H106+H108</f>
        <v>0</v>
      </c>
    </row>
    <row r="95" spans="1:8" s="9" customFormat="1" ht="15">
      <c r="A95" s="52"/>
      <c r="B95" s="53" t="s">
        <v>5</v>
      </c>
      <c r="C95" s="34">
        <f t="shared" si="22"/>
        <v>34589373</v>
      </c>
      <c r="D95" s="34">
        <f t="shared" si="22"/>
        <v>34589373</v>
      </c>
      <c r="E95" s="34">
        <f t="shared" si="22"/>
        <v>1593800</v>
      </c>
      <c r="F95" s="34">
        <f t="shared" si="22"/>
        <v>1593800</v>
      </c>
      <c r="G95" s="34">
        <f>G97+G99+G101+G103+G105+G107+G109</f>
        <v>0</v>
      </c>
      <c r="H95" s="34">
        <f>H97+H99+H101+H103+H105+H107+H109</f>
        <v>0</v>
      </c>
    </row>
    <row r="96" spans="1:8" s="9" customFormat="1" ht="15">
      <c r="A96" s="17">
        <v>2</v>
      </c>
      <c r="B96" s="71" t="s">
        <v>41</v>
      </c>
      <c r="C96" s="37">
        <v>1521829</v>
      </c>
      <c r="D96" s="46">
        <v>1521829</v>
      </c>
      <c r="E96" s="72">
        <v>1000</v>
      </c>
      <c r="F96" s="40">
        <v>1000</v>
      </c>
      <c r="G96" s="37">
        <v>0</v>
      </c>
      <c r="H96" s="37">
        <v>0</v>
      </c>
    </row>
    <row r="97" spans="1:8" s="9" customFormat="1" ht="15">
      <c r="A97" s="20"/>
      <c r="B97" s="77"/>
      <c r="C97" s="47">
        <v>1505271</v>
      </c>
      <c r="D97" s="48">
        <v>1505271</v>
      </c>
      <c r="E97" s="38">
        <v>0</v>
      </c>
      <c r="F97" s="42">
        <v>0</v>
      </c>
      <c r="G97" s="47">
        <v>0</v>
      </c>
      <c r="H97" s="47">
        <v>0</v>
      </c>
    </row>
    <row r="98" spans="1:8" s="9" customFormat="1" ht="15">
      <c r="A98" s="17">
        <v>3</v>
      </c>
      <c r="B98" s="71" t="s">
        <v>42</v>
      </c>
      <c r="C98" s="37">
        <v>2899065</v>
      </c>
      <c r="D98" s="46">
        <v>2899065</v>
      </c>
      <c r="E98" s="72">
        <v>1000</v>
      </c>
      <c r="F98" s="72">
        <v>1000</v>
      </c>
      <c r="G98" s="37">
        <v>0</v>
      </c>
      <c r="H98" s="37">
        <v>0</v>
      </c>
    </row>
    <row r="99" spans="1:8" s="9" customFormat="1" ht="15">
      <c r="A99" s="20"/>
      <c r="B99" s="77"/>
      <c r="C99" s="47">
        <v>2867522</v>
      </c>
      <c r="D99" s="48">
        <v>2867522</v>
      </c>
      <c r="E99" s="66">
        <v>0</v>
      </c>
      <c r="F99" s="42">
        <v>0</v>
      </c>
      <c r="G99" s="47">
        <v>0</v>
      </c>
      <c r="H99" s="47">
        <v>0</v>
      </c>
    </row>
    <row r="100" spans="1:8" s="9" customFormat="1" ht="15">
      <c r="A100" s="17">
        <v>4</v>
      </c>
      <c r="B100" s="71" t="s">
        <v>43</v>
      </c>
      <c r="C100" s="37">
        <v>1160303</v>
      </c>
      <c r="D100" s="46">
        <v>1160303</v>
      </c>
      <c r="E100" s="72">
        <v>1000</v>
      </c>
      <c r="F100" s="40">
        <v>1000</v>
      </c>
      <c r="G100" s="37">
        <v>0</v>
      </c>
      <c r="H100" s="37">
        <v>0</v>
      </c>
    </row>
    <row r="101" spans="1:8" s="9" customFormat="1" ht="15">
      <c r="A101" s="20"/>
      <c r="B101" s="77"/>
      <c r="C101" s="47">
        <v>1147678</v>
      </c>
      <c r="D101" s="48">
        <v>1147678</v>
      </c>
      <c r="E101" s="38">
        <v>0</v>
      </c>
      <c r="F101" s="42">
        <v>0</v>
      </c>
      <c r="G101" s="47">
        <v>0</v>
      </c>
      <c r="H101" s="47">
        <v>0</v>
      </c>
    </row>
    <row r="102" spans="1:8" s="9" customFormat="1" ht="15">
      <c r="A102" s="17">
        <v>5</v>
      </c>
      <c r="B102" s="78" t="s">
        <v>44</v>
      </c>
      <c r="C102" s="40">
        <v>2640621</v>
      </c>
      <c r="D102" s="72">
        <v>2640621</v>
      </c>
      <c r="E102" s="69">
        <v>1000</v>
      </c>
      <c r="F102" s="76">
        <v>1000</v>
      </c>
      <c r="G102" s="37">
        <v>0</v>
      </c>
      <c r="H102" s="37">
        <v>0</v>
      </c>
    </row>
    <row r="103" spans="1:8" s="9" customFormat="1" ht="15">
      <c r="A103" s="20"/>
      <c r="B103" s="79"/>
      <c r="C103" s="42">
        <v>2611890</v>
      </c>
      <c r="D103" s="38">
        <v>2611890</v>
      </c>
      <c r="E103" s="38">
        <v>0</v>
      </c>
      <c r="F103" s="42">
        <v>0</v>
      </c>
      <c r="G103" s="47">
        <v>0</v>
      </c>
      <c r="H103" s="47">
        <v>0</v>
      </c>
    </row>
    <row r="104" spans="1:8" s="9" customFormat="1" ht="15">
      <c r="A104" s="75">
        <v>6</v>
      </c>
      <c r="B104" s="80" t="s">
        <v>45</v>
      </c>
      <c r="C104" s="35">
        <v>1829520</v>
      </c>
      <c r="D104" s="35">
        <v>1829520</v>
      </c>
      <c r="E104" s="35">
        <v>1000</v>
      </c>
      <c r="F104" s="35">
        <v>1000</v>
      </c>
      <c r="G104" s="35">
        <v>0</v>
      </c>
      <c r="H104" s="35">
        <v>0</v>
      </c>
    </row>
    <row r="105" spans="1:8" s="9" customFormat="1" ht="15">
      <c r="A105" s="20"/>
      <c r="B105" s="77"/>
      <c r="C105" s="47">
        <v>1809614</v>
      </c>
      <c r="D105" s="47">
        <v>1809614</v>
      </c>
      <c r="E105" s="36">
        <v>0</v>
      </c>
      <c r="F105" s="36">
        <v>0</v>
      </c>
      <c r="G105" s="47">
        <v>0</v>
      </c>
      <c r="H105" s="47">
        <v>0</v>
      </c>
    </row>
    <row r="106" spans="1:8" s="9" customFormat="1" ht="15">
      <c r="A106" s="17">
        <v>7</v>
      </c>
      <c r="B106" s="131" t="s">
        <v>56</v>
      </c>
      <c r="C106" s="40">
        <v>12927219</v>
      </c>
      <c r="D106" s="40">
        <v>12927219</v>
      </c>
      <c r="E106" s="37">
        <v>1000000</v>
      </c>
      <c r="F106" s="37">
        <v>1000000</v>
      </c>
      <c r="G106" s="37">
        <v>0</v>
      </c>
      <c r="H106" s="37">
        <v>0</v>
      </c>
    </row>
    <row r="107" spans="1:8" s="9" customFormat="1" ht="15">
      <c r="A107" s="20"/>
      <c r="B107" s="132"/>
      <c r="C107" s="42">
        <v>8263598</v>
      </c>
      <c r="D107" s="42">
        <v>8263598</v>
      </c>
      <c r="E107" s="47">
        <v>995000</v>
      </c>
      <c r="F107" s="47">
        <v>995000</v>
      </c>
      <c r="G107" s="47">
        <v>0</v>
      </c>
      <c r="H107" s="47">
        <v>0</v>
      </c>
    </row>
    <row r="108" spans="1:8" s="9" customFormat="1" ht="15">
      <c r="A108" s="17">
        <v>8</v>
      </c>
      <c r="B108" s="73" t="s">
        <v>55</v>
      </c>
      <c r="C108" s="40">
        <v>16400000</v>
      </c>
      <c r="D108" s="40">
        <v>16400000</v>
      </c>
      <c r="E108" s="37">
        <v>600000</v>
      </c>
      <c r="F108" s="37">
        <v>600000</v>
      </c>
      <c r="G108" s="37">
        <v>0</v>
      </c>
      <c r="H108" s="37">
        <v>0</v>
      </c>
    </row>
    <row r="109" spans="1:8" s="9" customFormat="1" ht="15">
      <c r="A109" s="20"/>
      <c r="B109" s="74"/>
      <c r="C109" s="42">
        <v>16380000</v>
      </c>
      <c r="D109" s="42">
        <v>16380000</v>
      </c>
      <c r="E109" s="47">
        <v>595000</v>
      </c>
      <c r="F109" s="47">
        <v>595000</v>
      </c>
      <c r="G109" s="47">
        <v>0</v>
      </c>
      <c r="H109" s="47">
        <v>0</v>
      </c>
    </row>
    <row r="110" spans="1:8" s="9" customFormat="1" ht="15">
      <c r="A110" s="110">
        <v>9</v>
      </c>
      <c r="B110" s="111" t="s">
        <v>60</v>
      </c>
      <c r="C110" s="87">
        <v>3800</v>
      </c>
      <c r="D110" s="87">
        <v>3800</v>
      </c>
      <c r="E110" s="87">
        <v>3800</v>
      </c>
      <c r="F110" s="87">
        <v>3800</v>
      </c>
      <c r="G110" s="114">
        <v>0</v>
      </c>
      <c r="H110" s="114">
        <v>0</v>
      </c>
    </row>
    <row r="111" spans="1:8" s="9" customFormat="1" ht="15">
      <c r="A111" s="112"/>
      <c r="B111" s="113"/>
      <c r="C111" s="89">
        <v>3800</v>
      </c>
      <c r="D111" s="89">
        <v>3800</v>
      </c>
      <c r="E111" s="89">
        <v>3800</v>
      </c>
      <c r="F111" s="89">
        <v>3800</v>
      </c>
      <c r="G111" s="109">
        <v>0</v>
      </c>
      <c r="H111" s="109">
        <v>0</v>
      </c>
    </row>
    <row r="112" spans="1:8" s="9" customFormat="1" ht="15">
      <c r="A112" s="29" t="s">
        <v>4</v>
      </c>
      <c r="B112" s="30" t="s">
        <v>13</v>
      </c>
      <c r="C112" s="54">
        <f aca="true" t="shared" si="23" ref="C112:H112">C114+C116+C118</f>
        <v>1249886</v>
      </c>
      <c r="D112" s="54">
        <f t="shared" si="23"/>
        <v>1249886</v>
      </c>
      <c r="E112" s="54">
        <f t="shared" si="23"/>
        <v>783000</v>
      </c>
      <c r="F112" s="54">
        <f t="shared" si="23"/>
        <v>783000</v>
      </c>
      <c r="G112" s="54">
        <f t="shared" si="23"/>
        <v>0</v>
      </c>
      <c r="H112" s="54">
        <f t="shared" si="23"/>
        <v>0</v>
      </c>
    </row>
    <row r="113" spans="1:8" s="9" customFormat="1" ht="15">
      <c r="A113" s="20"/>
      <c r="B113" s="33" t="s">
        <v>5</v>
      </c>
      <c r="C113" s="26">
        <f aca="true" t="shared" si="24" ref="C113:H113">C115+C117+C119</f>
        <v>0</v>
      </c>
      <c r="D113" s="26">
        <f t="shared" si="24"/>
        <v>0</v>
      </c>
      <c r="E113" s="26">
        <f t="shared" si="24"/>
        <v>0</v>
      </c>
      <c r="F113" s="26">
        <f t="shared" si="24"/>
        <v>0</v>
      </c>
      <c r="G113" s="26">
        <f t="shared" si="24"/>
        <v>0</v>
      </c>
      <c r="H113" s="26">
        <f t="shared" si="24"/>
        <v>0</v>
      </c>
    </row>
    <row r="114" spans="1:8" ht="14.25">
      <c r="A114" s="17">
        <v>10</v>
      </c>
      <c r="B114" s="49" t="s">
        <v>23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ht="14.25">
      <c r="A115" s="20"/>
      <c r="B115" s="41"/>
      <c r="C115" s="38">
        <v>0</v>
      </c>
      <c r="D115" s="38">
        <v>0</v>
      </c>
      <c r="E115" s="66">
        <f>F115+G115+H115</f>
        <v>0</v>
      </c>
      <c r="F115" s="38">
        <v>0</v>
      </c>
      <c r="G115" s="38">
        <v>0</v>
      </c>
      <c r="H115" s="39">
        <v>0</v>
      </c>
    </row>
    <row r="116" spans="1:8" ht="14.25">
      <c r="A116" s="82">
        <v>11</v>
      </c>
      <c r="B116" s="43" t="s">
        <v>24</v>
      </c>
      <c r="C116" s="72">
        <v>743000</v>
      </c>
      <c r="D116" s="72">
        <v>743000</v>
      </c>
      <c r="E116" s="72">
        <v>743000</v>
      </c>
      <c r="F116" s="72">
        <v>743000</v>
      </c>
      <c r="G116" s="72">
        <v>0</v>
      </c>
      <c r="H116" s="40">
        <v>0</v>
      </c>
    </row>
    <row r="117" spans="1:8" ht="14.25">
      <c r="A117" s="83"/>
      <c r="B117" s="39" t="s">
        <v>25</v>
      </c>
      <c r="C117" s="38">
        <f>0+0</f>
        <v>0</v>
      </c>
      <c r="D117" s="38">
        <f>0+0</f>
        <v>0</v>
      </c>
      <c r="E117" s="42">
        <f>F117+G117+H117</f>
        <v>0</v>
      </c>
      <c r="F117" s="47">
        <v>0</v>
      </c>
      <c r="G117" s="42">
        <v>0</v>
      </c>
      <c r="H117" s="39">
        <v>0</v>
      </c>
    </row>
    <row r="118" spans="1:22" ht="14.25">
      <c r="A118" s="82">
        <v>12</v>
      </c>
      <c r="B118" s="43" t="s">
        <v>27</v>
      </c>
      <c r="C118" s="40">
        <v>506886</v>
      </c>
      <c r="D118" s="40">
        <v>506886</v>
      </c>
      <c r="E118" s="40">
        <v>40000</v>
      </c>
      <c r="F118" s="40">
        <v>40000</v>
      </c>
      <c r="G118" s="40">
        <v>0</v>
      </c>
      <c r="H118" s="64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2"/>
    </row>
    <row r="119" spans="1:22" ht="14.25">
      <c r="A119" s="63"/>
      <c r="B119" s="70" t="s">
        <v>28</v>
      </c>
      <c r="C119" s="81">
        <v>0</v>
      </c>
      <c r="D119" s="81">
        <v>0</v>
      </c>
      <c r="E119" s="42">
        <f>F119+G119+H119</f>
        <v>0</v>
      </c>
      <c r="F119" s="42">
        <v>0</v>
      </c>
      <c r="G119" s="42">
        <v>0</v>
      </c>
      <c r="H119" s="39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133" t="s">
        <v>47</v>
      </c>
      <c r="B120" s="134"/>
      <c r="C120" s="24">
        <f aca="true" t="shared" si="25" ref="C120:H121">C122+C126+C132</f>
        <v>77237617</v>
      </c>
      <c r="D120" s="24">
        <f t="shared" si="25"/>
        <v>89961868</v>
      </c>
      <c r="E120" s="24">
        <f t="shared" si="25"/>
        <v>29120270</v>
      </c>
      <c r="F120" s="24">
        <f t="shared" si="25"/>
        <v>29120270</v>
      </c>
      <c r="G120" s="24">
        <f t="shared" si="25"/>
        <v>0</v>
      </c>
      <c r="H120" s="24">
        <f t="shared" si="25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135" t="s">
        <v>5</v>
      </c>
      <c r="B121" s="136"/>
      <c r="C121" s="26">
        <f t="shared" si="25"/>
        <v>22546358</v>
      </c>
      <c r="D121" s="26">
        <f t="shared" si="25"/>
        <v>31563019</v>
      </c>
      <c r="E121" s="26">
        <f t="shared" si="25"/>
        <v>7150000</v>
      </c>
      <c r="F121" s="26">
        <f t="shared" si="25"/>
        <v>7150000</v>
      </c>
      <c r="G121" s="26">
        <f t="shared" si="25"/>
        <v>0</v>
      </c>
      <c r="H121" s="26">
        <f t="shared" si="25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23" t="s">
        <v>2</v>
      </c>
      <c r="B122" s="18" t="s">
        <v>3</v>
      </c>
      <c r="C122" s="24">
        <f aca="true" t="shared" si="26" ref="C122:H123">C124</f>
        <v>0</v>
      </c>
      <c r="D122" s="24">
        <f t="shared" si="26"/>
        <v>0</v>
      </c>
      <c r="E122" s="24">
        <f t="shared" si="26"/>
        <v>0</v>
      </c>
      <c r="F122" s="24">
        <f t="shared" si="26"/>
        <v>0</v>
      </c>
      <c r="G122" s="24">
        <f t="shared" si="26"/>
        <v>0</v>
      </c>
      <c r="H122" s="24">
        <f t="shared" si="26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20"/>
      <c r="B123" s="44" t="s">
        <v>5</v>
      </c>
      <c r="C123" s="26">
        <f t="shared" si="26"/>
        <v>0</v>
      </c>
      <c r="D123" s="26">
        <f t="shared" si="26"/>
        <v>0</v>
      </c>
      <c r="E123" s="26">
        <f t="shared" si="26"/>
        <v>0</v>
      </c>
      <c r="F123" s="26">
        <f t="shared" si="26"/>
        <v>0</v>
      </c>
      <c r="G123" s="26">
        <f t="shared" si="26"/>
        <v>0</v>
      </c>
      <c r="H123" s="26">
        <f t="shared" si="26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59">
        <v>1</v>
      </c>
      <c r="B124" s="43"/>
      <c r="C124" s="40">
        <v>0</v>
      </c>
      <c r="D124" s="40">
        <v>0</v>
      </c>
      <c r="E124" s="40">
        <v>0</v>
      </c>
      <c r="F124" s="40">
        <v>0</v>
      </c>
      <c r="G124" s="40">
        <f>G126</f>
        <v>0</v>
      </c>
      <c r="H124" s="40">
        <f>H126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60"/>
      <c r="B125" s="39"/>
      <c r="C125" s="42">
        <v>0</v>
      </c>
      <c r="D125" s="42">
        <v>0</v>
      </c>
      <c r="E125" s="42">
        <v>0</v>
      </c>
      <c r="F125" s="42">
        <v>0</v>
      </c>
      <c r="G125" s="42">
        <f>G127</f>
        <v>0</v>
      </c>
      <c r="H125" s="42">
        <f>H127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3" t="s">
        <v>6</v>
      </c>
      <c r="B126" s="51" t="s">
        <v>7</v>
      </c>
      <c r="C126" s="37">
        <f aca="true" t="shared" si="27" ref="C126:H127">C128+C130</f>
        <v>54717347</v>
      </c>
      <c r="D126" s="37">
        <f t="shared" si="27"/>
        <v>67441598</v>
      </c>
      <c r="E126" s="37">
        <f t="shared" si="27"/>
        <v>7155000</v>
      </c>
      <c r="F126" s="37">
        <f t="shared" si="27"/>
        <v>7155000</v>
      </c>
      <c r="G126" s="37">
        <f t="shared" si="27"/>
        <v>0</v>
      </c>
      <c r="H126" s="37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52"/>
      <c r="B127" s="53" t="s">
        <v>5</v>
      </c>
      <c r="C127" s="38">
        <f t="shared" si="27"/>
        <v>22546358</v>
      </c>
      <c r="D127" s="38">
        <f t="shared" si="27"/>
        <v>31563019</v>
      </c>
      <c r="E127" s="38">
        <f t="shared" si="27"/>
        <v>7150000</v>
      </c>
      <c r="F127" s="38">
        <f t="shared" si="27"/>
        <v>7150000</v>
      </c>
      <c r="G127" s="38">
        <f t="shared" si="27"/>
        <v>0</v>
      </c>
      <c r="H127" s="42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25.5" customHeight="1">
      <c r="A128" s="17">
        <v>2</v>
      </c>
      <c r="B128" s="115" t="s">
        <v>58</v>
      </c>
      <c r="C128" s="40">
        <v>37099840</v>
      </c>
      <c r="D128" s="40">
        <v>37099840</v>
      </c>
      <c r="E128" s="37">
        <v>7150000</v>
      </c>
      <c r="F128" s="37">
        <v>7150000</v>
      </c>
      <c r="G128" s="37">
        <v>0</v>
      </c>
      <c r="H128" s="37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20"/>
      <c r="B129" s="116"/>
      <c r="C129" s="42">
        <v>5611184</v>
      </c>
      <c r="D129" s="42">
        <v>5611184</v>
      </c>
      <c r="E129" s="47">
        <v>7150000</v>
      </c>
      <c r="F129" s="47">
        <v>7150000</v>
      </c>
      <c r="G129" s="47">
        <v>0</v>
      </c>
      <c r="H129" s="47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17">
        <v>3</v>
      </c>
      <c r="B130" s="131" t="s">
        <v>48</v>
      </c>
      <c r="C130" s="40">
        <v>17617507</v>
      </c>
      <c r="D130" s="40">
        <v>30341758</v>
      </c>
      <c r="E130" s="37">
        <v>5000</v>
      </c>
      <c r="F130" s="37">
        <v>5000</v>
      </c>
      <c r="G130" s="37">
        <v>0</v>
      </c>
      <c r="H130" s="37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132"/>
      <c r="C131" s="42">
        <v>16935174</v>
      </c>
      <c r="D131" s="42">
        <v>25951835</v>
      </c>
      <c r="E131" s="47">
        <v>0</v>
      </c>
      <c r="F131" s="47">
        <v>0</v>
      </c>
      <c r="G131" s="47">
        <v>0</v>
      </c>
      <c r="H131" s="47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29" t="s">
        <v>4</v>
      </c>
      <c r="B132" s="30" t="s">
        <v>13</v>
      </c>
      <c r="C132" s="37">
        <f aca="true" t="shared" si="28" ref="C132:H133">C134+C136+C138</f>
        <v>22520270</v>
      </c>
      <c r="D132" s="37">
        <f t="shared" si="28"/>
        <v>22520270</v>
      </c>
      <c r="E132" s="37">
        <f t="shared" si="28"/>
        <v>21965270</v>
      </c>
      <c r="F132" s="37">
        <f t="shared" si="28"/>
        <v>21965270</v>
      </c>
      <c r="G132" s="37">
        <f t="shared" si="28"/>
        <v>0</v>
      </c>
      <c r="H132" s="40">
        <f t="shared" si="28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20"/>
      <c r="B133" s="33" t="s">
        <v>5</v>
      </c>
      <c r="C133" s="38">
        <f t="shared" si="28"/>
        <v>0</v>
      </c>
      <c r="D133" s="38">
        <f t="shared" si="28"/>
        <v>0</v>
      </c>
      <c r="E133" s="38">
        <f t="shared" si="28"/>
        <v>0</v>
      </c>
      <c r="F133" s="38">
        <f t="shared" si="28"/>
        <v>0</v>
      </c>
      <c r="G133" s="38">
        <f t="shared" si="28"/>
        <v>0</v>
      </c>
      <c r="H133" s="42">
        <f t="shared" si="28"/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7">
        <v>4</v>
      </c>
      <c r="B134" s="49" t="s">
        <v>23</v>
      </c>
      <c r="C134" s="37">
        <v>21637800</v>
      </c>
      <c r="D134" s="37">
        <v>21637800</v>
      </c>
      <c r="E134" s="37">
        <v>21637800</v>
      </c>
      <c r="F134" s="37">
        <v>21637800</v>
      </c>
      <c r="G134" s="37">
        <v>0</v>
      </c>
      <c r="H134" s="37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20"/>
      <c r="B135" s="41"/>
      <c r="C135" s="38">
        <v>0</v>
      </c>
      <c r="D135" s="38">
        <v>0</v>
      </c>
      <c r="E135" s="42">
        <f>F135+G135+H135</f>
        <v>0</v>
      </c>
      <c r="F135" s="38">
        <v>0</v>
      </c>
      <c r="G135" s="38">
        <v>0</v>
      </c>
      <c r="H135" s="39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7">
        <v>5</v>
      </c>
      <c r="B136" s="43" t="s">
        <v>24</v>
      </c>
      <c r="C136" s="37">
        <v>270170</v>
      </c>
      <c r="D136" s="37">
        <v>270170</v>
      </c>
      <c r="E136" s="37">
        <v>270170</v>
      </c>
      <c r="F136" s="37">
        <v>270170</v>
      </c>
      <c r="G136" s="37">
        <v>0</v>
      </c>
      <c r="H136" s="37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20"/>
      <c r="B137" s="39" t="s">
        <v>25</v>
      </c>
      <c r="C137" s="38">
        <v>0</v>
      </c>
      <c r="D137" s="38">
        <v>0</v>
      </c>
      <c r="E137" s="42">
        <f>F137+G137+H137</f>
        <v>0</v>
      </c>
      <c r="F137" s="38">
        <v>0</v>
      </c>
      <c r="G137" s="38">
        <v>0</v>
      </c>
      <c r="H137" s="39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>
      <c r="A138" s="17">
        <v>6</v>
      </c>
      <c r="B138" s="43" t="s">
        <v>27</v>
      </c>
      <c r="C138" s="37">
        <v>612300</v>
      </c>
      <c r="D138" s="37">
        <v>612300</v>
      </c>
      <c r="E138" s="37">
        <v>57300</v>
      </c>
      <c r="F138" s="37">
        <v>57300</v>
      </c>
      <c r="G138" s="37">
        <v>0</v>
      </c>
      <c r="H138" s="37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20"/>
      <c r="B139" s="39" t="s">
        <v>28</v>
      </c>
      <c r="C139" s="38">
        <v>0</v>
      </c>
      <c r="D139" s="38">
        <v>0</v>
      </c>
      <c r="E139" s="42">
        <f>F139+G139+H139</f>
        <v>0</v>
      </c>
      <c r="F139" s="38">
        <v>0</v>
      </c>
      <c r="G139" s="38">
        <v>0</v>
      </c>
      <c r="H139" s="39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8" ht="14.25">
      <c r="B140" s="86" t="s">
        <v>8</v>
      </c>
      <c r="C140" s="10" t="s">
        <v>18</v>
      </c>
      <c r="D140" s="10"/>
      <c r="E140" s="86" t="s">
        <v>20</v>
      </c>
      <c r="F140" s="139" t="s">
        <v>36</v>
      </c>
      <c r="G140" s="139"/>
      <c r="H140" s="139"/>
    </row>
    <row r="141" spans="2:7" ht="14.25">
      <c r="B141" s="86" t="s">
        <v>9</v>
      </c>
      <c r="C141" s="10" t="s">
        <v>19</v>
      </c>
      <c r="D141" s="10"/>
      <c r="E141" s="86" t="s">
        <v>35</v>
      </c>
      <c r="G141" s="14" t="s">
        <v>22</v>
      </c>
    </row>
    <row r="142" spans="2:7" ht="14.25">
      <c r="B142" s="86" t="s">
        <v>34</v>
      </c>
      <c r="C142" s="10"/>
      <c r="D142" s="10"/>
      <c r="E142" s="10"/>
      <c r="F142" s="10"/>
      <c r="G142" s="10"/>
    </row>
    <row r="143" spans="2:7" ht="14.25">
      <c r="B143" s="61"/>
      <c r="C143" s="10"/>
      <c r="D143" s="10"/>
      <c r="E143" s="10"/>
      <c r="F143" s="10"/>
      <c r="G143" s="10"/>
    </row>
    <row r="144" ht="14.25">
      <c r="G144" s="11" t="s">
        <v>21</v>
      </c>
    </row>
    <row r="145" ht="14.25">
      <c r="C145" s="8"/>
    </row>
    <row r="147" ht="14.25">
      <c r="B147" s="12"/>
    </row>
    <row r="150" spans="2:6" ht="14.25">
      <c r="B150" s="13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2"/>
      <c r="E152" s="2"/>
      <c r="F152" s="2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27"/>
      <c r="E154" s="127"/>
      <c r="F154" s="127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27"/>
      <c r="E156" s="127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2"/>
      <c r="C158" s="2"/>
      <c r="D158" s="128"/>
      <c r="E158" s="128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13"/>
      <c r="C160" s="2"/>
      <c r="D160" s="128"/>
      <c r="E160" s="128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28"/>
      <c r="E162" s="128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128"/>
      <c r="E164" s="128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  <row r="170" spans="2:6" ht="14.25">
      <c r="B170" s="2"/>
      <c r="C170" s="2"/>
      <c r="D170" s="2"/>
      <c r="E170" s="2"/>
      <c r="F170" s="2"/>
    </row>
  </sheetData>
  <sheetProtection/>
  <mergeCells count="43">
    <mergeCell ref="A16:B16"/>
    <mergeCell ref="H5:H6"/>
    <mergeCell ref="F5:F6"/>
    <mergeCell ref="A30:B30"/>
    <mergeCell ref="A23:B23"/>
    <mergeCell ref="A40:A41"/>
    <mergeCell ref="G5:G6"/>
    <mergeCell ref="A50:B50"/>
    <mergeCell ref="A75:B75"/>
    <mergeCell ref="A31:B31"/>
    <mergeCell ref="B130:B131"/>
    <mergeCell ref="B64:B65"/>
    <mergeCell ref="A17:B17"/>
    <mergeCell ref="A74:B74"/>
    <mergeCell ref="A38:A39"/>
    <mergeCell ref="B128:B129"/>
    <mergeCell ref="A88:B88"/>
    <mergeCell ref="D164:E164"/>
    <mergeCell ref="B106:B107"/>
    <mergeCell ref="A120:B120"/>
    <mergeCell ref="A121:B121"/>
    <mergeCell ref="A22:B22"/>
    <mergeCell ref="B54:B55"/>
    <mergeCell ref="D154:F154"/>
    <mergeCell ref="B38:B39"/>
    <mergeCell ref="F140:H140"/>
    <mergeCell ref="B40:B41"/>
    <mergeCell ref="D156:E156"/>
    <mergeCell ref="D162:E162"/>
    <mergeCell ref="D160:E160"/>
    <mergeCell ref="D158:E158"/>
    <mergeCell ref="A89:B89"/>
    <mergeCell ref="B84:B85"/>
    <mergeCell ref="B60:B61"/>
    <mergeCell ref="A51:B51"/>
    <mergeCell ref="A1:E1"/>
    <mergeCell ref="A4:A6"/>
    <mergeCell ref="B4:B6"/>
    <mergeCell ref="C4:C6"/>
    <mergeCell ref="D4:D6"/>
    <mergeCell ref="A2:H2"/>
    <mergeCell ref="F4:H4"/>
    <mergeCell ref="E4:E6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2020-01-13T07:51:59Z</cp:lastPrinted>
  <dcterms:created xsi:type="dcterms:W3CDTF">1998-10-27T12:30:16Z</dcterms:created>
  <dcterms:modified xsi:type="dcterms:W3CDTF">2020-10-21T06:32:27Z</dcterms:modified>
  <cp:category/>
  <cp:version/>
  <cp:contentType/>
  <cp:contentStatus/>
</cp:coreProperties>
</file>