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<sst xmlns="http://schemas.openxmlformats.org/spreadsheetml/2006/main" count="70" uniqueCount="70">
  <si>
    <t>Nr.
crt.</t>
  </si>
  <si>
    <t>Denumire</t>
  </si>
  <si>
    <t>TOTAL GENERAL</t>
  </si>
  <si>
    <t>Preţ
unitar</t>
  </si>
  <si>
    <t>Buget</t>
  </si>
  <si>
    <t>Cant.
U/M
- buc -</t>
  </si>
  <si>
    <t>Total
surse de
finanţare</t>
  </si>
  <si>
    <t>LISTA</t>
  </si>
  <si>
    <t>Cap. 51  Autorităţi publice şi acţiuni externe</t>
  </si>
  <si>
    <t>Total Cap. 61</t>
  </si>
  <si>
    <t>Cap. 61  Ordine publică şi siguranţă naţională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</si>
  <si>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</si>
  <si>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</si>
  <si>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</si>
  <si>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</si>
  <si>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</si>
  <si>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</si>
  <si>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</si>
  <si>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Mobilier urban (conform Anexa 5.1)</t>
  </si>
  <si>
    <t>Achiziţie balustradă de protecţie zona Burdea-Soarelui - cu montaj</t>
  </si>
  <si>
    <t>Cap. 65 Învăţământ</t>
  </si>
  <si>
    <t>Total Cap. 65</t>
  </si>
  <si>
    <t>Echipamente și aplicații informatice</t>
  </si>
  <si>
    <t>Utilaj pentru ridicat masini</t>
  </si>
  <si>
    <t>Sistem GPS de localizare a autovehiculelor în teren</t>
  </si>
  <si>
    <t>Server supraveghere video</t>
  </si>
  <si>
    <t xml:space="preserve">Monitor video - wall </t>
  </si>
  <si>
    <t>Stație controller video - wall</t>
  </si>
  <si>
    <t>Stâlpi iluminat fotovoltaici de 30 kW</t>
  </si>
  <si>
    <t>dotărilor independente ce se achiziţionează în anul 2018</t>
  </si>
  <si>
    <t>Înlocuire geamuri la Grădinița cu Program Prelungit nr. 10 corp B</t>
  </si>
  <si>
    <t>Înlocuire geamuri la Grădinița cu Program Prelungit nr. 10 corp A</t>
  </si>
  <si>
    <t>Achiziție corturi de prim ajutor</t>
  </si>
  <si>
    <t>Licențe antivirus ACCES  la colegiul Național Doamna Stanca</t>
  </si>
  <si>
    <t>Laptop colegiul Național Doamna Stanca</t>
  </si>
  <si>
    <t>Licențe Microsoft ACCES la colegiul Național Doamna Stanca</t>
  </si>
  <si>
    <t>Dotare teren de sport colegiul Național Doamna Stanca</t>
  </si>
  <si>
    <t>Avizier curte colegiul Național Doamna Stanca</t>
  </si>
  <si>
    <t>Sistem monitorizare video Școala Gimnazială Grigore Moisil</t>
  </si>
  <si>
    <t>Laptop Școala Gimnazială Grigore Moisil</t>
  </si>
  <si>
    <t>Total Cap. 84</t>
  </si>
  <si>
    <t>Cap. 84 Transporturi</t>
  </si>
  <si>
    <t>Autobuze</t>
  </si>
  <si>
    <t>Achizitie  sirenă electronică tip pavian 1200 W</t>
  </si>
  <si>
    <t>Sistem integrat de magement documente și taskuri Primărie (pe bază de cloud)</t>
  </si>
  <si>
    <t>Dezvoltare aplicații de tip smart city (conectare la sistem integrat și city app)</t>
  </si>
  <si>
    <t>Dezvoltare de web pentru servicii online, servicii integrate + sistem CMS</t>
  </si>
  <si>
    <t>Sistem de ventilație cu posibilitatea de încălzire/răcire precum și eliminarea aerului viciat</t>
  </si>
  <si>
    <t>Sistem de ordonare și dirijare public</t>
  </si>
  <si>
    <t>Sistem de monitorizare video</t>
  </si>
  <si>
    <t>Sistem antiefracție</t>
  </si>
  <si>
    <t>Dotări fantana arteziana - Parc Soarelui</t>
  </si>
  <si>
    <t>Dotări fantana arteziana - Parc Vasile Lucaciu</t>
  </si>
  <si>
    <t>Sistem de supraveghere video, Grădinița cu Program Prelungit Dumbrava Minunată</t>
  </si>
  <si>
    <t>Sistem iluminat de sigutanță, Grădinița cu Program Prelungit Dumbrava Minunată</t>
  </si>
  <si>
    <t>Sistem detecție fum la Grădinița cu Program Prelungit nr.5</t>
  </si>
  <si>
    <t>Sistem de supraveghere video, Grădinița cu Program Prelungit nr.13</t>
  </si>
  <si>
    <t>Stație de amplificare cu boxe Școala Gimnazială Grigore Moisil</t>
  </si>
  <si>
    <t>Sistem detecție și alarmare la incendiu, Grădinița cu Program Prelungit Nr. 9</t>
  </si>
  <si>
    <t>Sistem supraveghere video, Grădinița cu Program Prelungit Guliver str. Vasile Lucaciu nr. 15</t>
  </si>
  <si>
    <t>Sistem supraveghere video, Grădinița cu Program Prelungit Guliver str. Vasile Lucaciu nr. 29</t>
  </si>
  <si>
    <t>Sistem supraveghere video, Grădinița cu Program Prelungit Guliver str. Calea Traian nr. 16</t>
  </si>
  <si>
    <t>Sistem supraveghere video, Grădinița cu Program Prelungit Draga Mea</t>
  </si>
  <si>
    <r>
      <t>ANEXA NR. 5</t>
    </r>
    <r>
      <rPr>
        <sz val="10"/>
        <rFont val="Arial"/>
        <family val="2"/>
      </rPr>
      <t xml:space="preserve">  LA H.C.L. SATU MARE  Nr    din </t>
    </r>
  </si>
  <si>
    <t>Sistem antiefracție la Colegiul Național Doamna Stanca</t>
  </si>
  <si>
    <t>Cap 54  Alte servicii publice generale</t>
  </si>
  <si>
    <t>Total Cap. 54</t>
  </si>
  <si>
    <t>Distrugător documente</t>
  </si>
  <si>
    <t>Uși și geamuri termopan la Colegiul Economic Gheorghe Dragoș</t>
  </si>
  <si>
    <t>Sistem de detectare fum la Școala Gimnazială Grigore Moisil</t>
  </si>
</sst>
</file>

<file path=xl/styles.xml><?xml version="1.0" encoding="utf-8"?>
<styleSheet xmlns="http://schemas.openxmlformats.org/spreadsheetml/2006/main">
  <numFmts count="4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m/d"/>
    <numFmt numFmtId="191" formatCode="mm/dd/yy"/>
    <numFmt numFmtId="192" formatCode="[$-418]d\ mmmm\ yyyy"/>
    <numFmt numFmtId="193" formatCode="dd/mm/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Da&quot;;&quot;Da&quot;;&quot;Nu&quot;"/>
    <numFmt numFmtId="199" formatCode="&quot;Adevărat&quot;;&quot;Adevărat&quot;;&quot;Fals&quot;"/>
    <numFmt numFmtId="200" formatCode="&quot;Activat&quot;;&quot;Activat&quot;;&quot;Dezactivat&quot;"/>
    <numFmt numFmtId="201" formatCode="[$¥€-2]\ #,##0.00_);[Red]\([$¥€-2]\ #,##0.00\)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0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vertical="center" wrapText="1"/>
    </xf>
    <xf numFmtId="3" fontId="0" fillId="32" borderId="0" xfId="0" applyFont="1" applyFill="1" applyAlignment="1">
      <alignment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9" fillId="32" borderId="11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/>
    </xf>
    <xf numFmtId="3" fontId="9" fillId="32" borderId="13" xfId="0" applyFont="1" applyFill="1" applyBorder="1" applyAlignment="1">
      <alignment horizontal="right" vertical="center" wrapText="1"/>
    </xf>
    <xf numFmtId="3" fontId="9" fillId="32" borderId="14" xfId="0" applyFont="1" applyFill="1" applyBorder="1" applyAlignment="1">
      <alignment horizontal="left" vertical="center"/>
    </xf>
    <xf numFmtId="3" fontId="9" fillId="32" borderId="14" xfId="0" applyFont="1" applyFill="1" applyBorder="1" applyAlignment="1">
      <alignment horizontal="right" vertical="center" wrapText="1"/>
    </xf>
    <xf numFmtId="3" fontId="9" fillId="32" borderId="15" xfId="0" applyFont="1" applyFill="1" applyBorder="1" applyAlignment="1">
      <alignment horizontal="right" vertical="center" wrapText="1"/>
    </xf>
    <xf numFmtId="3" fontId="9" fillId="32" borderId="16" xfId="0" applyFont="1" applyFill="1" applyBorder="1" applyAlignment="1">
      <alignment horizontal="center" vertical="center" wrapText="1"/>
    </xf>
    <xf numFmtId="3" fontId="1" fillId="32" borderId="17" xfId="0" applyFont="1" applyFill="1" applyBorder="1" applyAlignment="1">
      <alignment horizontal="center" vertical="center"/>
    </xf>
    <xf numFmtId="3" fontId="1" fillId="32" borderId="14" xfId="0" applyFont="1" applyFill="1" applyBorder="1" applyAlignment="1">
      <alignment horizontal="right" vertical="center" wrapText="1"/>
    </xf>
    <xf numFmtId="3" fontId="1" fillId="32" borderId="17" xfId="0" applyFont="1" applyFill="1" applyBorder="1" applyAlignment="1">
      <alignment horizontal="center" vertical="center" wrapText="1"/>
    </xf>
    <xf numFmtId="3" fontId="1" fillId="32" borderId="18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left" vertical="center" wrapText="1"/>
    </xf>
    <xf numFmtId="3" fontId="1" fillId="32" borderId="11" xfId="0" applyFont="1" applyFill="1" applyBorder="1" applyAlignment="1">
      <alignment horizontal="center" vertical="center" wrapText="1"/>
    </xf>
    <xf numFmtId="3" fontId="1" fillId="32" borderId="11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 horizontal="right"/>
    </xf>
    <xf numFmtId="3" fontId="1" fillId="32" borderId="11" xfId="0" applyFont="1" applyFill="1" applyBorder="1" applyAlignment="1">
      <alignment horizontal="center" vertical="center"/>
    </xf>
    <xf numFmtId="3" fontId="1" fillId="32" borderId="11" xfId="0" applyFont="1" applyFill="1" applyBorder="1" applyAlignment="1">
      <alignment horizontal="right" vertical="center"/>
    </xf>
    <xf numFmtId="3" fontId="1" fillId="32" borderId="14" xfId="0" applyFont="1" applyFill="1" applyBorder="1" applyAlignment="1">
      <alignment horizontal="right" vertical="center"/>
    </xf>
    <xf numFmtId="3" fontId="1" fillId="32" borderId="11" xfId="0" applyFont="1" applyFill="1" applyBorder="1" applyAlignment="1">
      <alignment/>
    </xf>
    <xf numFmtId="3" fontId="1" fillId="32" borderId="19" xfId="0" applyFont="1" applyFill="1" applyBorder="1" applyAlignment="1">
      <alignment horizontal="center" vertical="center" wrapText="1"/>
    </xf>
    <xf numFmtId="3" fontId="1" fillId="32" borderId="12" xfId="0" applyFont="1" applyFill="1" applyBorder="1" applyAlignment="1">
      <alignment horizontal="center"/>
    </xf>
    <xf numFmtId="3" fontId="1" fillId="32" borderId="11" xfId="0" applyFont="1" applyFill="1" applyBorder="1" applyAlignment="1">
      <alignment horizontal="right"/>
    </xf>
    <xf numFmtId="3" fontId="1" fillId="32" borderId="13" xfId="0" applyFont="1" applyFill="1" applyBorder="1" applyAlignment="1">
      <alignment horizontal="right" vertical="center" wrapText="1"/>
    </xf>
    <xf numFmtId="3" fontId="1" fillId="32" borderId="15" xfId="0" applyFont="1" applyFill="1" applyBorder="1" applyAlignment="1">
      <alignment horizontal="right" vertical="center" wrapText="1"/>
    </xf>
    <xf numFmtId="3" fontId="1" fillId="32" borderId="20" xfId="0" applyFont="1" applyFill="1" applyBorder="1" applyAlignment="1">
      <alignment horizontal="center" vertical="center" wrapText="1"/>
    </xf>
    <xf numFmtId="3" fontId="1" fillId="32" borderId="18" xfId="0" applyFont="1" applyFill="1" applyBorder="1" applyAlignment="1">
      <alignment horizontal="right"/>
    </xf>
    <xf numFmtId="3" fontId="1" fillId="32" borderId="11" xfId="0" applyFont="1" applyFill="1" applyBorder="1" applyAlignment="1" quotePrefix="1">
      <alignment horizontal="right" vertical="center" wrapText="1"/>
    </xf>
    <xf numFmtId="3" fontId="1" fillId="32" borderId="11" xfId="0" applyFont="1" applyFill="1" applyBorder="1" applyAlignment="1">
      <alignment vertical="center" wrapText="1"/>
    </xf>
    <xf numFmtId="3" fontId="1" fillId="32" borderId="21" xfId="0" applyFont="1" applyFill="1" applyBorder="1" applyAlignment="1">
      <alignment horizontal="center" vertical="center" wrapText="1"/>
    </xf>
    <xf numFmtId="3" fontId="1" fillId="32" borderId="11" xfId="0" applyFont="1" applyFill="1" applyBorder="1" applyAlignment="1">
      <alignment vertical="center"/>
    </xf>
    <xf numFmtId="3" fontId="1" fillId="32" borderId="18" xfId="0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 horizontal="right" vertical="center"/>
    </xf>
    <xf numFmtId="3" fontId="1" fillId="32" borderId="22" xfId="0" applyNumberFormat="1" applyFont="1" applyFill="1" applyBorder="1" applyAlignment="1">
      <alignment horizontal="right" vertical="center"/>
    </xf>
    <xf numFmtId="3" fontId="1" fillId="32" borderId="14" xfId="0" applyNumberFormat="1" applyFont="1" applyFill="1" applyBorder="1" applyAlignment="1">
      <alignment vertical="center"/>
    </xf>
    <xf numFmtId="3" fontId="1" fillId="32" borderId="20" xfId="0" applyFont="1" applyFill="1" applyBorder="1" applyAlignment="1">
      <alignment horizontal="center"/>
    </xf>
    <xf numFmtId="3" fontId="9" fillId="32" borderId="23" xfId="0" applyFont="1" applyFill="1" applyBorder="1" applyAlignment="1">
      <alignment horizontal="left" vertical="center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9" fillId="32" borderId="24" xfId="0" applyNumberFormat="1" applyFont="1" applyFill="1" applyBorder="1" applyAlignment="1">
      <alignment/>
    </xf>
    <xf numFmtId="3" fontId="2" fillId="32" borderId="25" xfId="0" applyFont="1" applyFill="1" applyBorder="1" applyAlignment="1">
      <alignment horizontal="right" vertical="center"/>
    </xf>
    <xf numFmtId="3" fontId="9" fillId="32" borderId="20" xfId="0" applyFont="1" applyFill="1" applyBorder="1" applyAlignment="1">
      <alignment horizontal="center" vertical="center" wrapText="1"/>
    </xf>
    <xf numFmtId="3" fontId="9" fillId="32" borderId="26" xfId="0" applyFont="1" applyFill="1" applyBorder="1" applyAlignment="1">
      <alignment horizontal="right" vertical="center" wrapText="1"/>
    </xf>
    <xf numFmtId="3" fontId="1" fillId="33" borderId="17" xfId="0" applyFont="1" applyFill="1" applyBorder="1" applyAlignment="1">
      <alignment horizontal="center" vertical="center"/>
    </xf>
    <xf numFmtId="3" fontId="1" fillId="33" borderId="11" xfId="0" applyFont="1" applyFill="1" applyBorder="1" applyAlignment="1">
      <alignment horizontal="left" vertical="center"/>
    </xf>
    <xf numFmtId="3" fontId="1" fillId="33" borderId="11" xfId="0" applyFont="1" applyFill="1" applyBorder="1" applyAlignment="1">
      <alignment horizontal="center" vertical="center"/>
    </xf>
    <xf numFmtId="3" fontId="1" fillId="33" borderId="11" xfId="0" applyFont="1" applyFill="1" applyBorder="1" applyAlignment="1">
      <alignment horizontal="right" vertical="center"/>
    </xf>
    <xf numFmtId="3" fontId="1" fillId="33" borderId="14" xfId="0" applyFont="1" applyFill="1" applyBorder="1" applyAlignment="1">
      <alignment horizontal="right" vertical="center"/>
    </xf>
    <xf numFmtId="3" fontId="9" fillId="32" borderId="27" xfId="0" applyFont="1" applyFill="1" applyBorder="1" applyAlignment="1">
      <alignment horizontal="center" vertical="center" wrapText="1"/>
    </xf>
    <xf numFmtId="3" fontId="9" fillId="32" borderId="19" xfId="0" applyFont="1" applyFill="1" applyBorder="1" applyAlignment="1">
      <alignment horizontal="left" vertical="center" wrapText="1"/>
    </xf>
    <xf numFmtId="3" fontId="1" fillId="33" borderId="14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left" vertical="center"/>
    </xf>
    <xf numFmtId="3" fontId="1" fillId="33" borderId="17" xfId="0" applyFont="1" applyFill="1" applyBorder="1" applyAlignment="1">
      <alignment horizontal="center" vertical="center" wrapText="1"/>
    </xf>
    <xf numFmtId="3" fontId="1" fillId="33" borderId="11" xfId="0" applyFont="1" applyFill="1" applyBorder="1" applyAlignment="1">
      <alignment vertical="center"/>
    </xf>
    <xf numFmtId="3" fontId="9" fillId="32" borderId="11" xfId="0" applyNumberFormat="1" applyFont="1" applyFill="1" applyBorder="1" applyAlignment="1">
      <alignment/>
    </xf>
    <xf numFmtId="3" fontId="1" fillId="33" borderId="11" xfId="0" applyFont="1" applyFill="1" applyBorder="1" applyAlignment="1">
      <alignment horizontal="left" vertical="center" wrapText="1"/>
    </xf>
    <xf numFmtId="3" fontId="1" fillId="33" borderId="20" xfId="0" applyFont="1" applyFill="1" applyBorder="1" applyAlignment="1">
      <alignment horizontal="center" vertical="center" wrapText="1"/>
    </xf>
    <xf numFmtId="3" fontId="1" fillId="33" borderId="18" xfId="0" applyFont="1" applyFill="1" applyBorder="1" applyAlignment="1">
      <alignment horizontal="right" vertical="center" wrapText="1"/>
    </xf>
    <xf numFmtId="3" fontId="9" fillId="32" borderId="19" xfId="0" applyFont="1" applyFill="1" applyBorder="1" applyAlignment="1">
      <alignment horizontal="right"/>
    </xf>
    <xf numFmtId="3" fontId="9" fillId="32" borderId="13" xfId="0" applyFont="1" applyFill="1" applyBorder="1" applyAlignment="1">
      <alignment horizontal="right"/>
    </xf>
    <xf numFmtId="3" fontId="9" fillId="32" borderId="18" xfId="0" applyFont="1" applyFill="1" applyBorder="1" applyAlignment="1">
      <alignment horizontal="right"/>
    </xf>
    <xf numFmtId="0" fontId="4" fillId="32" borderId="0" xfId="0" applyNumberFormat="1" applyFont="1" applyFill="1" applyBorder="1" applyAlignment="1">
      <alignment horizontal="left" wrapText="1"/>
    </xf>
    <xf numFmtId="3" fontId="9" fillId="32" borderId="19" xfId="0" applyFont="1" applyFill="1" applyBorder="1" applyAlignment="1">
      <alignment horizontal="left" vertical="center"/>
    </xf>
    <xf numFmtId="3" fontId="9" fillId="32" borderId="13" xfId="0" applyFont="1" applyFill="1" applyBorder="1" applyAlignment="1">
      <alignment horizontal="left" vertical="center"/>
    </xf>
    <xf numFmtId="3" fontId="9" fillId="32" borderId="15" xfId="0" applyFont="1" applyFill="1" applyBorder="1" applyAlignment="1">
      <alignment horizontal="left" vertical="center"/>
    </xf>
    <xf numFmtId="3" fontId="9" fillId="32" borderId="17" xfId="0" applyFont="1" applyFill="1" applyBorder="1" applyAlignment="1">
      <alignment horizontal="right" vertical="center"/>
    </xf>
    <xf numFmtId="3" fontId="9" fillId="32" borderId="11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/>
    </xf>
    <xf numFmtId="3" fontId="2" fillId="32" borderId="28" xfId="0" applyFont="1" applyFill="1" applyBorder="1" applyAlignment="1">
      <alignment horizontal="right" vertical="center"/>
    </xf>
    <xf numFmtId="3" fontId="2" fillId="32" borderId="29" xfId="0" applyFont="1" applyFill="1" applyBorder="1" applyAlignment="1">
      <alignment horizontal="right" vertical="center"/>
    </xf>
    <xf numFmtId="3" fontId="2" fillId="32" borderId="30" xfId="0" applyFont="1" applyFill="1" applyBorder="1" applyAlignment="1">
      <alignment horizontal="right" vertical="center"/>
    </xf>
    <xf numFmtId="3" fontId="9" fillId="32" borderId="31" xfId="0" applyFont="1" applyFill="1" applyBorder="1" applyAlignment="1">
      <alignment horizontal="right" vertical="center"/>
    </xf>
    <xf numFmtId="3" fontId="9" fillId="32" borderId="20" xfId="0" applyFont="1" applyFill="1" applyBorder="1" applyAlignment="1">
      <alignment horizontal="righ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32" xfId="0" applyFont="1" applyFill="1" applyBorder="1" applyAlignment="1">
      <alignment horizontal="left" vertical="center"/>
    </xf>
    <xf numFmtId="3" fontId="9" fillId="32" borderId="0" xfId="0" applyFont="1" applyFill="1" applyBorder="1" applyAlignment="1">
      <alignment horizontal="left" vertical="center"/>
    </xf>
    <xf numFmtId="3" fontId="9" fillId="32" borderId="33" xfId="0" applyFont="1" applyFill="1" applyBorder="1" applyAlignment="1">
      <alignment horizontal="center"/>
    </xf>
    <xf numFmtId="3" fontId="9" fillId="32" borderId="34" xfId="0" applyFont="1" applyFill="1" applyBorder="1" applyAlignment="1">
      <alignment horizontal="center"/>
    </xf>
    <xf numFmtId="3" fontId="9" fillId="32" borderId="35" xfId="0" applyFont="1" applyFill="1" applyBorder="1" applyAlignment="1">
      <alignment horizontal="center" vertical="center"/>
    </xf>
    <xf numFmtId="3" fontId="9" fillId="32" borderId="36" xfId="0" applyFont="1" applyFill="1" applyBorder="1" applyAlignment="1">
      <alignment horizontal="center" vertical="center"/>
    </xf>
    <xf numFmtId="3" fontId="9" fillId="32" borderId="33" xfId="0" applyFont="1" applyFill="1" applyBorder="1" applyAlignment="1">
      <alignment horizontal="center" vertical="center" wrapText="1"/>
    </xf>
    <xf numFmtId="3" fontId="9" fillId="32" borderId="27" xfId="0" applyFont="1" applyFill="1" applyBorder="1" applyAlignment="1">
      <alignment horizontal="center" vertical="center" wrapText="1"/>
    </xf>
    <xf numFmtId="3" fontId="9" fillId="32" borderId="37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38" xfId="0" applyFont="1" applyFill="1" applyBorder="1" applyAlignment="1">
      <alignment horizontal="center" vertical="center" wrapText="1"/>
    </xf>
    <xf numFmtId="3" fontId="9" fillId="32" borderId="32" xfId="0" applyFont="1" applyFill="1" applyBorder="1" applyAlignment="1">
      <alignment horizontal="center" vertical="center" wrapText="1"/>
    </xf>
    <xf numFmtId="3" fontId="9" fillId="32" borderId="18" xfId="0" applyFont="1" applyFill="1" applyBorder="1" applyAlignment="1">
      <alignment horizontal="left" vertical="center"/>
    </xf>
    <xf numFmtId="3" fontId="9" fillId="32" borderId="19" xfId="0" applyFont="1" applyFill="1" applyBorder="1" applyAlignment="1">
      <alignment horizontal="left" vertical="center" wrapText="1"/>
    </xf>
    <xf numFmtId="3" fontId="9" fillId="32" borderId="13" xfId="0" applyFont="1" applyFill="1" applyBorder="1" applyAlignment="1">
      <alignment horizontal="left" vertical="center" wrapText="1"/>
    </xf>
    <xf numFmtId="3" fontId="9" fillId="32" borderId="19" xfId="0" applyFont="1" applyFill="1" applyBorder="1" applyAlignment="1">
      <alignment horizontal="right" vertical="center"/>
    </xf>
    <xf numFmtId="3" fontId="9" fillId="32" borderId="13" xfId="0" applyFont="1" applyFill="1" applyBorder="1" applyAlignment="1">
      <alignment horizontal="right" vertical="center"/>
    </xf>
    <xf numFmtId="3" fontId="9" fillId="32" borderId="18" xfId="0" applyFont="1" applyFill="1" applyBorder="1" applyAlignment="1">
      <alignment horizontal="right" vertical="center"/>
    </xf>
    <xf numFmtId="3" fontId="1" fillId="33" borderId="11" xfId="0" applyFont="1" applyFill="1" applyBorder="1" applyAlignment="1">
      <alignment/>
    </xf>
    <xf numFmtId="3" fontId="1" fillId="33" borderId="11" xfId="0" applyFont="1" applyFill="1" applyBorder="1" applyAlignment="1">
      <alignment horizontal="center"/>
    </xf>
    <xf numFmtId="3" fontId="1" fillId="33" borderId="18" xfId="0" applyFont="1" applyFill="1" applyBorder="1" applyAlignment="1">
      <alignment horizontal="right"/>
    </xf>
    <xf numFmtId="3" fontId="1" fillId="33" borderId="11" xfId="0" applyFont="1" applyFill="1" applyBorder="1" applyAlignment="1" quotePrefix="1">
      <alignment horizontal="right" vertical="center" wrapText="1"/>
    </xf>
    <xf numFmtId="3" fontId="1" fillId="33" borderId="11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64</xdr:row>
      <xdr:rowOff>0</xdr:rowOff>
    </xdr:from>
    <xdr:to>
      <xdr:col>1</xdr:col>
      <xdr:colOff>2009775</xdr:colOff>
      <xdr:row>67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5849600"/>
          <a:ext cx="21431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64</xdr:row>
      <xdr:rowOff>28575</xdr:rowOff>
    </xdr:from>
    <xdr:to>
      <xdr:col>2</xdr:col>
      <xdr:colOff>0</xdr:colOff>
      <xdr:row>67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5878175"/>
          <a:ext cx="11334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64</xdr:row>
      <xdr:rowOff>19050</xdr:rowOff>
    </xdr:from>
    <xdr:to>
      <xdr:col>4</xdr:col>
      <xdr:colOff>314325</xdr:colOff>
      <xdr:row>66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5868650"/>
          <a:ext cx="1552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819150</xdr:colOff>
      <xdr:row>64</xdr:row>
      <xdr:rowOff>28575</xdr:rowOff>
    </xdr:from>
    <xdr:to>
      <xdr:col>6</xdr:col>
      <xdr:colOff>438150</xdr:colOff>
      <xdr:row>68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19825" y="15878175"/>
          <a:ext cx="16954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86"/>
  <sheetViews>
    <sheetView tabSelected="1" zoomScale="120" zoomScaleNormal="120" zoomScalePageLayoutView="0" workbookViewId="0" topLeftCell="A40">
      <selection activeCell="I52" sqref="I52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9.6640625" style="6" customWidth="1"/>
    <col min="8" max="16384" width="11.4453125" style="6" customWidth="1"/>
  </cols>
  <sheetData>
    <row r="1" spans="1:7" ht="15" customHeight="1">
      <c r="A1" s="94" t="s">
        <v>63</v>
      </c>
      <c r="B1" s="95"/>
      <c r="C1" s="95"/>
      <c r="D1" s="95"/>
      <c r="E1" s="95"/>
      <c r="F1" s="95"/>
      <c r="G1" s="58"/>
    </row>
    <row r="2" spans="1:7" ht="39.75" customHeight="1">
      <c r="A2" s="96" t="s">
        <v>7</v>
      </c>
      <c r="B2" s="96"/>
      <c r="C2" s="96"/>
      <c r="D2" s="96"/>
      <c r="E2" s="96"/>
      <c r="F2" s="96"/>
      <c r="G2" s="59"/>
    </row>
    <row r="3" spans="1:7" ht="12.75" customHeight="1">
      <c r="A3" s="96" t="s">
        <v>29</v>
      </c>
      <c r="B3" s="96"/>
      <c r="C3" s="96"/>
      <c r="D3" s="96"/>
      <c r="E3" s="96"/>
      <c r="F3" s="96"/>
      <c r="G3" s="59"/>
    </row>
    <row r="4" spans="1:7" ht="53.25" customHeight="1" thickBot="1">
      <c r="A4" s="6" t="s">
        <v>13</v>
      </c>
      <c r="F4" s="8" t="s">
        <v>14</v>
      </c>
      <c r="G4" s="8"/>
    </row>
    <row r="5" spans="1:7" ht="15.75" customHeight="1">
      <c r="A5" s="107" t="s">
        <v>0</v>
      </c>
      <c r="B5" s="101" t="s">
        <v>1</v>
      </c>
      <c r="C5" s="103" t="s">
        <v>5</v>
      </c>
      <c r="D5" s="103" t="s">
        <v>3</v>
      </c>
      <c r="E5" s="103" t="s">
        <v>6</v>
      </c>
      <c r="F5" s="99" t="s">
        <v>12</v>
      </c>
      <c r="G5" s="100"/>
    </row>
    <row r="6" spans="1:7" ht="37.5" customHeight="1" thickBot="1">
      <c r="A6" s="108"/>
      <c r="B6" s="102"/>
      <c r="C6" s="104"/>
      <c r="D6" s="104"/>
      <c r="E6" s="104"/>
      <c r="F6" s="69" t="s">
        <v>4</v>
      </c>
      <c r="G6" s="27" t="s">
        <v>11</v>
      </c>
    </row>
    <row r="7" spans="1:7" s="11" customFormat="1" ht="12.75" customHeight="1">
      <c r="A7" s="97" t="s">
        <v>8</v>
      </c>
      <c r="B7" s="98"/>
      <c r="C7" s="98"/>
      <c r="D7" s="98"/>
      <c r="E7" s="98"/>
      <c r="F7" s="98"/>
      <c r="G7" s="57"/>
    </row>
    <row r="8" spans="1:7" s="11" customFormat="1" ht="12.75" customHeight="1">
      <c r="A8" s="28">
        <v>1</v>
      </c>
      <c r="B8" s="51" t="s">
        <v>22</v>
      </c>
      <c r="C8" s="37">
        <v>1</v>
      </c>
      <c r="D8" s="51">
        <v>500000</v>
      </c>
      <c r="E8" s="53">
        <f>C8*D8</f>
        <v>500000</v>
      </c>
      <c r="F8" s="53">
        <f>C8*D8</f>
        <v>500000</v>
      </c>
      <c r="G8" s="29">
        <v>0</v>
      </c>
    </row>
    <row r="9" spans="1:7" s="11" customFormat="1" ht="25.5">
      <c r="A9" s="28">
        <v>2</v>
      </c>
      <c r="B9" s="32" t="s">
        <v>44</v>
      </c>
      <c r="C9" s="37">
        <v>1</v>
      </c>
      <c r="D9" s="38">
        <v>325500</v>
      </c>
      <c r="E9" s="53">
        <f>C9*D9</f>
        <v>325500</v>
      </c>
      <c r="F9" s="53">
        <f>C9*D9</f>
        <v>325500</v>
      </c>
      <c r="G9" s="29">
        <v>0</v>
      </c>
    </row>
    <row r="10" spans="1:7" s="11" customFormat="1" ht="25.5">
      <c r="A10" s="28">
        <v>3</v>
      </c>
      <c r="B10" s="49" t="s">
        <v>45</v>
      </c>
      <c r="C10" s="37">
        <v>1</v>
      </c>
      <c r="D10" s="38">
        <v>232500</v>
      </c>
      <c r="E10" s="53">
        <f>C10*D10</f>
        <v>232500</v>
      </c>
      <c r="F10" s="53">
        <f>C10*D10</f>
        <v>232500</v>
      </c>
      <c r="G10" s="29">
        <v>0</v>
      </c>
    </row>
    <row r="11" spans="1:7" s="11" customFormat="1" ht="25.5">
      <c r="A11" s="28">
        <v>4</v>
      </c>
      <c r="B11" s="49" t="s">
        <v>46</v>
      </c>
      <c r="C11" s="37">
        <v>1</v>
      </c>
      <c r="D11" s="38">
        <v>139500</v>
      </c>
      <c r="E11" s="53">
        <f>C11*D11</f>
        <v>139500</v>
      </c>
      <c r="F11" s="53">
        <f>C11*D11</f>
        <v>139500</v>
      </c>
      <c r="G11" s="29">
        <v>0</v>
      </c>
    </row>
    <row r="12" spans="1:7" s="15" customFormat="1" ht="15.75" customHeight="1">
      <c r="A12" s="105" t="s">
        <v>17</v>
      </c>
      <c r="B12" s="106"/>
      <c r="C12" s="106"/>
      <c r="D12" s="106"/>
      <c r="E12" s="20">
        <f>SUM(E8:E11)</f>
        <v>1197500</v>
      </c>
      <c r="F12" s="20">
        <f>SUM(F8:F11)</f>
        <v>1197500</v>
      </c>
      <c r="G12" s="60">
        <f>SUM(G8:G11)</f>
        <v>0</v>
      </c>
    </row>
    <row r="13" spans="1:7" s="15" customFormat="1" ht="15.75" customHeight="1">
      <c r="A13" s="83" t="s">
        <v>65</v>
      </c>
      <c r="B13" s="84"/>
      <c r="C13" s="84"/>
      <c r="D13" s="84"/>
      <c r="E13" s="84"/>
      <c r="F13" s="84"/>
      <c r="G13" s="85"/>
    </row>
    <row r="14" spans="1:7" s="15" customFormat="1" ht="15.75" customHeight="1">
      <c r="A14" s="64">
        <v>1</v>
      </c>
      <c r="B14" s="65" t="s">
        <v>67</v>
      </c>
      <c r="C14" s="66">
        <v>2</v>
      </c>
      <c r="D14" s="66">
        <v>8510</v>
      </c>
      <c r="E14" s="67">
        <v>17020</v>
      </c>
      <c r="F14" s="67">
        <v>17020</v>
      </c>
      <c r="G14" s="68">
        <v>0</v>
      </c>
    </row>
    <row r="15" spans="1:7" s="15" customFormat="1" ht="15.75" customHeight="1">
      <c r="A15" s="112" t="s">
        <v>66</v>
      </c>
      <c r="B15" s="113"/>
      <c r="C15" s="113"/>
      <c r="D15" s="114"/>
      <c r="E15" s="75">
        <f>SUM(E14)</f>
        <v>17020</v>
      </c>
      <c r="F15" s="75">
        <f>SUM(F14)</f>
        <v>17020</v>
      </c>
      <c r="G15" s="75">
        <f>SUM(G14)</f>
        <v>0</v>
      </c>
    </row>
    <row r="16" spans="1:7" s="11" customFormat="1" ht="12.75" customHeight="1">
      <c r="A16" s="83" t="s">
        <v>10</v>
      </c>
      <c r="B16" s="84"/>
      <c r="C16" s="84"/>
      <c r="D16" s="84"/>
      <c r="E16" s="84"/>
      <c r="F16" s="109"/>
      <c r="G16" s="24"/>
    </row>
    <row r="17" spans="1:7" s="11" customFormat="1" ht="15">
      <c r="A17" s="28">
        <v>1</v>
      </c>
      <c r="B17" s="72" t="s">
        <v>43</v>
      </c>
      <c r="C17" s="37">
        <v>1</v>
      </c>
      <c r="D17" s="38">
        <v>42500</v>
      </c>
      <c r="E17" s="38">
        <f aca="true" t="shared" si="0" ref="E17:E22">C17*D17</f>
        <v>42500</v>
      </c>
      <c r="F17" s="38">
        <f aca="true" t="shared" si="1" ref="F17:F22">C17*D17</f>
        <v>42500</v>
      </c>
      <c r="G17" s="39">
        <v>0</v>
      </c>
    </row>
    <row r="18" spans="1:7" s="11" customFormat="1" ht="15">
      <c r="A18" s="28">
        <v>2</v>
      </c>
      <c r="B18" s="40" t="s">
        <v>24</v>
      </c>
      <c r="C18" s="37">
        <v>1</v>
      </c>
      <c r="D18" s="38">
        <v>14000</v>
      </c>
      <c r="E18" s="36">
        <f t="shared" si="0"/>
        <v>14000</v>
      </c>
      <c r="F18" s="36">
        <f t="shared" si="1"/>
        <v>14000</v>
      </c>
      <c r="G18" s="29">
        <v>0</v>
      </c>
    </row>
    <row r="19" spans="1:7" s="11" customFormat="1" ht="15">
      <c r="A19" s="28">
        <v>3</v>
      </c>
      <c r="B19" s="40" t="s">
        <v>25</v>
      </c>
      <c r="C19" s="37">
        <v>1</v>
      </c>
      <c r="D19" s="38">
        <v>73000</v>
      </c>
      <c r="E19" s="36">
        <f t="shared" si="0"/>
        <v>73000</v>
      </c>
      <c r="F19" s="36">
        <f t="shared" si="1"/>
        <v>73000</v>
      </c>
      <c r="G19" s="29">
        <v>0</v>
      </c>
    </row>
    <row r="20" spans="1:7" s="11" customFormat="1" ht="15">
      <c r="A20" s="28">
        <v>4</v>
      </c>
      <c r="B20" s="40" t="s">
        <v>26</v>
      </c>
      <c r="C20" s="37">
        <v>2</v>
      </c>
      <c r="D20" s="38">
        <v>7000</v>
      </c>
      <c r="E20" s="36">
        <f t="shared" si="0"/>
        <v>14000</v>
      </c>
      <c r="F20" s="36">
        <f t="shared" si="1"/>
        <v>14000</v>
      </c>
      <c r="G20" s="29">
        <v>0</v>
      </c>
    </row>
    <row r="21" spans="1:7" s="11" customFormat="1" ht="15">
      <c r="A21" s="28">
        <v>5</v>
      </c>
      <c r="B21" s="40" t="s">
        <v>32</v>
      </c>
      <c r="C21" s="37">
        <v>4</v>
      </c>
      <c r="D21" s="38">
        <v>17500</v>
      </c>
      <c r="E21" s="36">
        <f t="shared" si="0"/>
        <v>70000</v>
      </c>
      <c r="F21" s="36">
        <f t="shared" si="1"/>
        <v>70000</v>
      </c>
      <c r="G21" s="29">
        <v>0</v>
      </c>
    </row>
    <row r="22" spans="1:7" ht="14.25">
      <c r="A22" s="28">
        <v>6</v>
      </c>
      <c r="B22" s="40" t="s">
        <v>27</v>
      </c>
      <c r="C22" s="37">
        <v>1</v>
      </c>
      <c r="D22" s="38">
        <v>6500</v>
      </c>
      <c r="E22" s="36">
        <f t="shared" si="0"/>
        <v>6500</v>
      </c>
      <c r="F22" s="36">
        <f t="shared" si="1"/>
        <v>6500</v>
      </c>
      <c r="G22" s="29">
        <v>0</v>
      </c>
    </row>
    <row r="23" spans="1:8" s="17" customFormat="1" ht="12.75" customHeight="1">
      <c r="A23" s="70"/>
      <c r="B23" s="80" t="s">
        <v>9</v>
      </c>
      <c r="C23" s="80"/>
      <c r="D23" s="81"/>
      <c r="E23" s="21">
        <f>SUM(E17:E22)</f>
        <v>220000</v>
      </c>
      <c r="F23" s="21">
        <f>SUM(F17:F22)</f>
        <v>220000</v>
      </c>
      <c r="G23" s="25">
        <f>SUM(G17:G22)</f>
        <v>0</v>
      </c>
      <c r="H23" s="16"/>
    </row>
    <row r="24" spans="1:8" s="17" customFormat="1" ht="13.5" customHeight="1">
      <c r="A24" s="110" t="s">
        <v>20</v>
      </c>
      <c r="B24" s="111"/>
      <c r="C24" s="22"/>
      <c r="D24" s="22"/>
      <c r="E24" s="23"/>
      <c r="F24" s="23"/>
      <c r="G24" s="26"/>
      <c r="H24" s="16"/>
    </row>
    <row r="25" spans="1:8" s="17" customFormat="1" ht="20.25" customHeight="1">
      <c r="A25" s="41">
        <v>1</v>
      </c>
      <c r="B25" s="32" t="s">
        <v>30</v>
      </c>
      <c r="C25" s="42">
        <v>6</v>
      </c>
      <c r="D25" s="43">
        <v>3569</v>
      </c>
      <c r="E25" s="44">
        <f>C25*D25</f>
        <v>21414</v>
      </c>
      <c r="F25" s="34">
        <f>E25</f>
        <v>21414</v>
      </c>
      <c r="G25" s="45">
        <v>0</v>
      </c>
      <c r="H25" s="16"/>
    </row>
    <row r="26" spans="1:8" s="17" customFormat="1" ht="24" customHeight="1">
      <c r="A26" s="30">
        <v>2</v>
      </c>
      <c r="B26" s="32" t="s">
        <v>31</v>
      </c>
      <c r="C26" s="46">
        <v>1</v>
      </c>
      <c r="D26" s="31">
        <v>914</v>
      </c>
      <c r="E26" s="31">
        <f>C26*D26</f>
        <v>914</v>
      </c>
      <c r="F26" s="31">
        <f>C26*D26</f>
        <v>914</v>
      </c>
      <c r="G26" s="29">
        <v>0</v>
      </c>
      <c r="H26" s="16"/>
    </row>
    <row r="27" spans="1:8" s="17" customFormat="1" ht="18.75" customHeight="1">
      <c r="A27" s="41">
        <v>3</v>
      </c>
      <c r="B27" s="32" t="s">
        <v>35</v>
      </c>
      <c r="C27" s="35">
        <v>65</v>
      </c>
      <c r="D27" s="43">
        <v>162</v>
      </c>
      <c r="E27" s="34">
        <v>10044</v>
      </c>
      <c r="F27" s="34">
        <v>0</v>
      </c>
      <c r="G27" s="45">
        <v>10044</v>
      </c>
      <c r="H27" s="16"/>
    </row>
    <row r="28" spans="1:8" s="17" customFormat="1" ht="18.75" customHeight="1">
      <c r="A28" s="41">
        <v>4</v>
      </c>
      <c r="B28" s="32" t="s">
        <v>33</v>
      </c>
      <c r="C28" s="35">
        <v>62</v>
      </c>
      <c r="D28" s="43">
        <v>28</v>
      </c>
      <c r="E28" s="34">
        <v>1736</v>
      </c>
      <c r="F28" s="34">
        <v>0</v>
      </c>
      <c r="G28" s="45">
        <v>1736</v>
      </c>
      <c r="H28" s="16"/>
    </row>
    <row r="29" spans="1:8" s="17" customFormat="1" ht="18.75" customHeight="1">
      <c r="A29" s="41">
        <v>5</v>
      </c>
      <c r="B29" s="32" t="s">
        <v>36</v>
      </c>
      <c r="C29" s="35">
        <v>1</v>
      </c>
      <c r="D29" s="43">
        <v>15600</v>
      </c>
      <c r="E29" s="34">
        <v>15600</v>
      </c>
      <c r="F29" s="34">
        <v>0</v>
      </c>
      <c r="G29" s="45">
        <v>15600</v>
      </c>
      <c r="H29" s="16"/>
    </row>
    <row r="30" spans="1:8" s="17" customFormat="1" ht="18.75" customHeight="1">
      <c r="A30" s="41">
        <v>6</v>
      </c>
      <c r="B30" s="32" t="s">
        <v>34</v>
      </c>
      <c r="C30" s="35">
        <v>1</v>
      </c>
      <c r="D30" s="43">
        <v>4920</v>
      </c>
      <c r="E30" s="34">
        <v>4920</v>
      </c>
      <c r="F30" s="34">
        <v>0</v>
      </c>
      <c r="G30" s="45">
        <v>4920</v>
      </c>
      <c r="H30" s="16"/>
    </row>
    <row r="31" spans="1:8" s="17" customFormat="1" ht="18.75" customHeight="1">
      <c r="A31" s="41">
        <v>7</v>
      </c>
      <c r="B31" s="32" t="s">
        <v>37</v>
      </c>
      <c r="C31" s="35">
        <v>1</v>
      </c>
      <c r="D31" s="43">
        <v>14000</v>
      </c>
      <c r="E31" s="34">
        <v>14000</v>
      </c>
      <c r="F31" s="34">
        <v>0</v>
      </c>
      <c r="G31" s="45">
        <v>14000</v>
      </c>
      <c r="H31" s="16"/>
    </row>
    <row r="32" spans="1:8" s="17" customFormat="1" ht="18.75" customHeight="1">
      <c r="A32" s="41">
        <v>8</v>
      </c>
      <c r="B32" s="32" t="s">
        <v>38</v>
      </c>
      <c r="C32" s="56">
        <v>1</v>
      </c>
      <c r="D32" s="47">
        <v>15000</v>
      </c>
      <c r="E32" s="34">
        <v>15000</v>
      </c>
      <c r="F32" s="34">
        <v>0</v>
      </c>
      <c r="G32" s="45">
        <v>15000</v>
      </c>
      <c r="H32" s="16"/>
    </row>
    <row r="33" spans="1:8" s="17" customFormat="1" ht="18.75" customHeight="1">
      <c r="A33" s="30">
        <v>9</v>
      </c>
      <c r="B33" s="32" t="s">
        <v>39</v>
      </c>
      <c r="C33" s="46">
        <v>1</v>
      </c>
      <c r="D33" s="31">
        <v>4000</v>
      </c>
      <c r="E33" s="31">
        <f aca="true" t="shared" si="2" ref="E33:E46">C33*D33</f>
        <v>4000</v>
      </c>
      <c r="F33" s="31">
        <v>0</v>
      </c>
      <c r="G33" s="29">
        <v>4000</v>
      </c>
      <c r="H33" s="16"/>
    </row>
    <row r="34" spans="1:8" s="17" customFormat="1" ht="25.5">
      <c r="A34" s="30">
        <v>10</v>
      </c>
      <c r="B34" s="32" t="s">
        <v>53</v>
      </c>
      <c r="C34" s="46">
        <v>1</v>
      </c>
      <c r="D34" s="31">
        <v>6860</v>
      </c>
      <c r="E34" s="31">
        <f t="shared" si="2"/>
        <v>6860</v>
      </c>
      <c r="F34" s="31">
        <v>6860</v>
      </c>
      <c r="G34" s="29">
        <v>0</v>
      </c>
      <c r="H34" s="16"/>
    </row>
    <row r="35" spans="1:8" s="17" customFormat="1" ht="25.5">
      <c r="A35" s="30">
        <v>11</v>
      </c>
      <c r="B35" s="32" t="s">
        <v>54</v>
      </c>
      <c r="C35" s="46">
        <v>1</v>
      </c>
      <c r="D35" s="31">
        <v>2800</v>
      </c>
      <c r="E35" s="31">
        <f t="shared" si="2"/>
        <v>2800</v>
      </c>
      <c r="F35" s="31">
        <v>2800</v>
      </c>
      <c r="G35" s="29">
        <v>0</v>
      </c>
      <c r="H35" s="16"/>
    </row>
    <row r="36" spans="1:8" s="17" customFormat="1" ht="25.5">
      <c r="A36" s="30">
        <v>12</v>
      </c>
      <c r="B36" s="32" t="s">
        <v>56</v>
      </c>
      <c r="C36" s="46">
        <v>1</v>
      </c>
      <c r="D36" s="31">
        <v>6400</v>
      </c>
      <c r="E36" s="31">
        <f t="shared" si="2"/>
        <v>6400</v>
      </c>
      <c r="F36" s="31">
        <v>6400</v>
      </c>
      <c r="G36" s="29">
        <v>0</v>
      </c>
      <c r="H36" s="16"/>
    </row>
    <row r="37" spans="1:8" s="17" customFormat="1" ht="18.75" customHeight="1">
      <c r="A37" s="30">
        <v>13</v>
      </c>
      <c r="B37" s="32" t="s">
        <v>55</v>
      </c>
      <c r="C37" s="46">
        <v>1</v>
      </c>
      <c r="D37" s="31">
        <v>27065</v>
      </c>
      <c r="E37" s="31">
        <f t="shared" si="2"/>
        <v>27065</v>
      </c>
      <c r="F37" s="31">
        <v>27065</v>
      </c>
      <c r="G37" s="29">
        <v>0</v>
      </c>
      <c r="H37" s="16"/>
    </row>
    <row r="38" spans="1:8" s="17" customFormat="1" ht="25.5">
      <c r="A38" s="30">
        <v>14</v>
      </c>
      <c r="B38" s="32" t="s">
        <v>58</v>
      </c>
      <c r="C38" s="46">
        <v>1</v>
      </c>
      <c r="D38" s="31">
        <v>29792</v>
      </c>
      <c r="E38" s="31">
        <f t="shared" si="2"/>
        <v>29792</v>
      </c>
      <c r="F38" s="31">
        <v>29792</v>
      </c>
      <c r="G38" s="29">
        <v>0</v>
      </c>
      <c r="H38" s="16"/>
    </row>
    <row r="39" spans="1:8" s="17" customFormat="1" ht="25.5">
      <c r="A39" s="30">
        <v>15</v>
      </c>
      <c r="B39" s="32" t="s">
        <v>59</v>
      </c>
      <c r="C39" s="46">
        <v>1</v>
      </c>
      <c r="D39" s="31">
        <v>7346</v>
      </c>
      <c r="E39" s="31">
        <f t="shared" si="2"/>
        <v>7346</v>
      </c>
      <c r="F39" s="31">
        <v>7346</v>
      </c>
      <c r="G39" s="29">
        <v>0</v>
      </c>
      <c r="H39" s="16"/>
    </row>
    <row r="40" spans="1:8" s="17" customFormat="1" ht="25.5">
      <c r="A40" s="30">
        <v>16</v>
      </c>
      <c r="B40" s="32" t="s">
        <v>60</v>
      </c>
      <c r="C40" s="46">
        <v>1</v>
      </c>
      <c r="D40" s="31">
        <v>6179</v>
      </c>
      <c r="E40" s="31">
        <f t="shared" si="2"/>
        <v>6179</v>
      </c>
      <c r="F40" s="31">
        <v>6179</v>
      </c>
      <c r="G40" s="29">
        <v>0</v>
      </c>
      <c r="H40" s="16"/>
    </row>
    <row r="41" spans="1:8" s="17" customFormat="1" ht="25.5">
      <c r="A41" s="30">
        <v>17</v>
      </c>
      <c r="B41" s="32" t="s">
        <v>61</v>
      </c>
      <c r="C41" s="46">
        <v>1</v>
      </c>
      <c r="D41" s="31">
        <v>6887</v>
      </c>
      <c r="E41" s="31">
        <f t="shared" si="2"/>
        <v>6887</v>
      </c>
      <c r="F41" s="31">
        <v>6887</v>
      </c>
      <c r="G41" s="29">
        <v>0</v>
      </c>
      <c r="H41" s="16"/>
    </row>
    <row r="42" spans="1:8" s="17" customFormat="1" ht="25.5">
      <c r="A42" s="30">
        <v>18</v>
      </c>
      <c r="B42" s="32" t="s">
        <v>62</v>
      </c>
      <c r="C42" s="46">
        <v>1</v>
      </c>
      <c r="D42" s="31">
        <v>6518</v>
      </c>
      <c r="E42" s="31">
        <f t="shared" si="2"/>
        <v>6518</v>
      </c>
      <c r="F42" s="31">
        <v>6518</v>
      </c>
      <c r="G42" s="29">
        <v>0</v>
      </c>
      <c r="H42" s="16"/>
    </row>
    <row r="43" spans="1:8" s="17" customFormat="1" ht="15.75">
      <c r="A43" s="30">
        <v>19</v>
      </c>
      <c r="B43" s="32" t="s">
        <v>64</v>
      </c>
      <c r="C43" s="46">
        <v>1</v>
      </c>
      <c r="D43" s="31">
        <v>16000</v>
      </c>
      <c r="E43" s="31">
        <f t="shared" si="2"/>
        <v>16000</v>
      </c>
      <c r="F43" s="31">
        <v>16000</v>
      </c>
      <c r="G43" s="29">
        <v>0</v>
      </c>
      <c r="H43" s="16"/>
    </row>
    <row r="44" spans="1:8" s="17" customFormat="1" ht="15.75">
      <c r="A44" s="30">
        <v>20</v>
      </c>
      <c r="B44" s="32" t="s">
        <v>57</v>
      </c>
      <c r="C44" s="46">
        <v>1</v>
      </c>
      <c r="D44" s="31">
        <v>16000</v>
      </c>
      <c r="E44" s="31">
        <f>C44*D44</f>
        <v>16000</v>
      </c>
      <c r="F44" s="31">
        <v>16000</v>
      </c>
      <c r="G44" s="29">
        <v>0</v>
      </c>
      <c r="H44" s="16"/>
    </row>
    <row r="45" spans="1:8" s="17" customFormat="1" ht="25.5">
      <c r="A45" s="30">
        <v>21</v>
      </c>
      <c r="B45" s="76" t="s">
        <v>68</v>
      </c>
      <c r="C45" s="77">
        <v>36</v>
      </c>
      <c r="D45" s="78">
        <v>2500</v>
      </c>
      <c r="E45" s="78">
        <f>C45*D45</f>
        <v>90000</v>
      </c>
      <c r="F45" s="78">
        <v>90000</v>
      </c>
      <c r="G45" s="71">
        <v>0</v>
      </c>
      <c r="H45" s="16"/>
    </row>
    <row r="46" spans="1:8" s="17" customFormat="1" ht="15.75" customHeight="1">
      <c r="A46" s="30">
        <v>22</v>
      </c>
      <c r="B46" s="76" t="s">
        <v>69</v>
      </c>
      <c r="C46" s="77">
        <v>1</v>
      </c>
      <c r="D46" s="78">
        <v>4000</v>
      </c>
      <c r="E46" s="78">
        <f t="shared" si="2"/>
        <v>4000</v>
      </c>
      <c r="F46" s="78">
        <v>4000</v>
      </c>
      <c r="G46" s="71">
        <v>0</v>
      </c>
      <c r="H46" s="16"/>
    </row>
    <row r="47" spans="1:8" s="17" customFormat="1" ht="15" customHeight="1">
      <c r="A47" s="79" t="s">
        <v>21</v>
      </c>
      <c r="B47" s="80"/>
      <c r="C47" s="80"/>
      <c r="D47" s="81"/>
      <c r="E47" s="21">
        <f>SUM(E25:E46)</f>
        <v>313475</v>
      </c>
      <c r="F47" s="21">
        <f>SUM(F25:F46)</f>
        <v>248175</v>
      </c>
      <c r="G47" s="25">
        <f>SUM(G25:G46)</f>
        <v>65300</v>
      </c>
      <c r="H47" s="16"/>
    </row>
    <row r="48" spans="1:7" s="58" customFormat="1" ht="13.5" customHeight="1">
      <c r="A48" s="83" t="s">
        <v>15</v>
      </c>
      <c r="B48" s="84"/>
      <c r="C48" s="84"/>
      <c r="D48" s="84"/>
      <c r="E48" s="84"/>
      <c r="F48" s="84"/>
      <c r="G48" s="85"/>
    </row>
    <row r="49" spans="1:7" s="9" customFormat="1" ht="15">
      <c r="A49" s="64">
        <v>1</v>
      </c>
      <c r="B49" s="115" t="s">
        <v>18</v>
      </c>
      <c r="C49" s="116">
        <v>1</v>
      </c>
      <c r="D49" s="117">
        <v>1656079</v>
      </c>
      <c r="E49" s="118">
        <f>C49*D49</f>
        <v>1656079</v>
      </c>
      <c r="F49" s="119">
        <f>C49*D49</f>
        <v>1656079</v>
      </c>
      <c r="G49" s="71">
        <v>0</v>
      </c>
    </row>
    <row r="50" spans="1:7" s="10" customFormat="1" ht="25.5">
      <c r="A50" s="28">
        <v>2</v>
      </c>
      <c r="B50" s="49" t="s">
        <v>19</v>
      </c>
      <c r="C50" s="33">
        <v>1</v>
      </c>
      <c r="D50" s="31">
        <v>40000</v>
      </c>
      <c r="E50" s="48">
        <f>C50*D50</f>
        <v>40000</v>
      </c>
      <c r="F50" s="34">
        <f>C50*D50</f>
        <v>40000</v>
      </c>
      <c r="G50" s="29">
        <v>0</v>
      </c>
    </row>
    <row r="51" spans="1:7" s="10" customFormat="1" ht="15">
      <c r="A51" s="50">
        <v>3</v>
      </c>
      <c r="B51" s="51" t="s">
        <v>28</v>
      </c>
      <c r="C51" s="37">
        <v>18</v>
      </c>
      <c r="D51" s="52">
        <v>8500</v>
      </c>
      <c r="E51" s="53">
        <f>D51*C51</f>
        <v>153000</v>
      </c>
      <c r="F51" s="54">
        <v>153000</v>
      </c>
      <c r="G51" s="55">
        <v>0</v>
      </c>
    </row>
    <row r="52" spans="1:7" s="10" customFormat="1" ht="15">
      <c r="A52" s="50">
        <v>4</v>
      </c>
      <c r="B52" s="51" t="s">
        <v>52</v>
      </c>
      <c r="C52" s="37">
        <v>1</v>
      </c>
      <c r="D52" s="52">
        <v>70940</v>
      </c>
      <c r="E52" s="52">
        <v>70940</v>
      </c>
      <c r="F52" s="52">
        <v>70940</v>
      </c>
      <c r="G52" s="55">
        <v>0</v>
      </c>
    </row>
    <row r="53" spans="1:7" s="10" customFormat="1" ht="15">
      <c r="A53" s="50">
        <v>5</v>
      </c>
      <c r="B53" s="51" t="s">
        <v>51</v>
      </c>
      <c r="C53" s="37">
        <v>1</v>
      </c>
      <c r="D53" s="52">
        <v>86060</v>
      </c>
      <c r="E53" s="52">
        <v>86060</v>
      </c>
      <c r="F53" s="52">
        <v>86060</v>
      </c>
      <c r="G53" s="55">
        <v>0</v>
      </c>
    </row>
    <row r="54" spans="1:7" s="10" customFormat="1" ht="25.5">
      <c r="A54" s="28">
        <v>6</v>
      </c>
      <c r="B54" s="49" t="s">
        <v>47</v>
      </c>
      <c r="C54" s="37">
        <v>1</v>
      </c>
      <c r="D54" s="38">
        <v>150000</v>
      </c>
      <c r="E54" s="53">
        <f>C54*D54</f>
        <v>150000</v>
      </c>
      <c r="F54" s="53">
        <f>C54*D54</f>
        <v>150000</v>
      </c>
      <c r="G54" s="29">
        <v>0</v>
      </c>
    </row>
    <row r="55" spans="1:7" s="10" customFormat="1" ht="15">
      <c r="A55" s="28">
        <v>7</v>
      </c>
      <c r="B55" s="49" t="s">
        <v>48</v>
      </c>
      <c r="C55" s="37">
        <v>1</v>
      </c>
      <c r="D55" s="38">
        <v>70000</v>
      </c>
      <c r="E55" s="53">
        <f>C55*D55</f>
        <v>70000</v>
      </c>
      <c r="F55" s="53">
        <f>C55*D55</f>
        <v>70000</v>
      </c>
      <c r="G55" s="29">
        <v>0</v>
      </c>
    </row>
    <row r="56" spans="1:7" s="10" customFormat="1" ht="15">
      <c r="A56" s="28">
        <v>8</v>
      </c>
      <c r="B56" s="49" t="s">
        <v>49</v>
      </c>
      <c r="C56" s="37">
        <v>1</v>
      </c>
      <c r="D56" s="38">
        <v>15000</v>
      </c>
      <c r="E56" s="53">
        <f>C56*D56</f>
        <v>15000</v>
      </c>
      <c r="F56" s="53">
        <f>C56*D56</f>
        <v>15000</v>
      </c>
      <c r="G56" s="29">
        <v>0</v>
      </c>
    </row>
    <row r="57" spans="1:7" s="10" customFormat="1" ht="15">
      <c r="A57" s="28">
        <v>9</v>
      </c>
      <c r="B57" s="49" t="s">
        <v>50</v>
      </c>
      <c r="C57" s="37">
        <v>1</v>
      </c>
      <c r="D57" s="38">
        <v>15000</v>
      </c>
      <c r="E57" s="53">
        <f>C57*D57</f>
        <v>15000</v>
      </c>
      <c r="F57" s="53">
        <f>C57*D57</f>
        <v>15000</v>
      </c>
      <c r="G57" s="29">
        <v>0</v>
      </c>
    </row>
    <row r="58" spans="1:7" s="10" customFormat="1" ht="17.25" customHeight="1">
      <c r="A58" s="30">
        <v>10</v>
      </c>
      <c r="B58" s="51" t="s">
        <v>23</v>
      </c>
      <c r="C58" s="37">
        <v>1</v>
      </c>
      <c r="D58" s="52">
        <v>500000</v>
      </c>
      <c r="E58" s="53">
        <f>C58*D58</f>
        <v>500000</v>
      </c>
      <c r="F58" s="54">
        <f>C58*D58</f>
        <v>500000</v>
      </c>
      <c r="G58" s="55">
        <v>0</v>
      </c>
    </row>
    <row r="59" spans="1:7" s="11" customFormat="1" ht="20.25" customHeight="1">
      <c r="A59" s="86" t="s">
        <v>16</v>
      </c>
      <c r="B59" s="87"/>
      <c r="C59" s="87"/>
      <c r="D59" s="87"/>
      <c r="E59" s="21">
        <f>SUM(E49:E58)</f>
        <v>2756079</v>
      </c>
      <c r="F59" s="21">
        <f>SUM(F49:F58)</f>
        <v>2756079</v>
      </c>
      <c r="G59" s="25">
        <f>SUM(G49:G50)</f>
        <v>0</v>
      </c>
    </row>
    <row r="60" spans="1:7" s="11" customFormat="1" ht="15.75" customHeight="1">
      <c r="A60" s="83" t="s">
        <v>41</v>
      </c>
      <c r="B60" s="84"/>
      <c r="C60" s="84"/>
      <c r="D60" s="84"/>
      <c r="E60" s="84"/>
      <c r="F60" s="84"/>
      <c r="G60" s="85"/>
    </row>
    <row r="61" spans="1:7" s="11" customFormat="1" ht="20.25" customHeight="1">
      <c r="A61" s="73">
        <v>1</v>
      </c>
      <c r="B61" s="74" t="s">
        <v>42</v>
      </c>
      <c r="C61" s="66">
        <v>5</v>
      </c>
      <c r="D61" s="66">
        <v>600000</v>
      </c>
      <c r="E61" s="66">
        <f>D61*C61</f>
        <v>3000000</v>
      </c>
      <c r="F61" s="66">
        <v>5000</v>
      </c>
      <c r="G61" s="68">
        <v>0</v>
      </c>
    </row>
    <row r="62" spans="1:7" s="11" customFormat="1" ht="20.25" customHeight="1" thickBot="1">
      <c r="A62" s="92" t="s">
        <v>40</v>
      </c>
      <c r="B62" s="93"/>
      <c r="C62" s="93"/>
      <c r="D62" s="93"/>
      <c r="E62" s="62">
        <f>E61</f>
        <v>3000000</v>
      </c>
      <c r="F62" s="62">
        <f>F61</f>
        <v>5000</v>
      </c>
      <c r="G62" s="63">
        <f>G61</f>
        <v>0</v>
      </c>
    </row>
    <row r="63" spans="1:7" s="11" customFormat="1" ht="16.5" customHeight="1" thickBot="1">
      <c r="A63" s="89" t="s">
        <v>2</v>
      </c>
      <c r="B63" s="90"/>
      <c r="C63" s="90"/>
      <c r="D63" s="91"/>
      <c r="E63" s="61">
        <f>E12+E15+E23+E47+E59+E62</f>
        <v>7504074</v>
      </c>
      <c r="F63" s="61">
        <f>F12+F15+F23+F47+F59+F62</f>
        <v>4443774</v>
      </c>
      <c r="G63" s="61">
        <f>G12+G15+G23+G47+G59+G62</f>
        <v>65300</v>
      </c>
    </row>
    <row r="64" spans="1:7" s="11" customFormat="1" ht="15">
      <c r="A64" s="6"/>
      <c r="B64" s="6"/>
      <c r="C64" s="7"/>
      <c r="D64" s="6"/>
      <c r="E64" s="6"/>
      <c r="F64" s="6"/>
      <c r="G64" s="6"/>
    </row>
    <row r="71" ht="14.25">
      <c r="B71" s="12"/>
    </row>
    <row r="72" spans="2:7" ht="14.25">
      <c r="B72" s="13"/>
      <c r="C72" s="14"/>
      <c r="D72" s="13"/>
      <c r="E72" s="13"/>
      <c r="F72" s="13"/>
      <c r="G72" s="13"/>
    </row>
    <row r="73" spans="2:7" ht="14.25">
      <c r="B73" s="13"/>
      <c r="C73" s="18"/>
      <c r="D73" s="82"/>
      <c r="E73" s="82"/>
      <c r="F73" s="82"/>
      <c r="G73" s="82"/>
    </row>
    <row r="74" spans="2:7" ht="14.25">
      <c r="B74" s="13"/>
      <c r="C74" s="18"/>
      <c r="D74" s="18"/>
      <c r="E74" s="18"/>
      <c r="F74" s="18"/>
      <c r="G74" s="13"/>
    </row>
    <row r="75" spans="2:8" ht="14.25">
      <c r="B75" s="13"/>
      <c r="C75" s="18"/>
      <c r="D75" s="82"/>
      <c r="E75" s="82"/>
      <c r="F75" s="18"/>
      <c r="G75" s="13"/>
      <c r="H75" s="13"/>
    </row>
    <row r="76" spans="2:8" ht="15" customHeight="1">
      <c r="B76" s="13"/>
      <c r="C76" s="18"/>
      <c r="D76" s="18"/>
      <c r="E76" s="18"/>
      <c r="F76" s="18"/>
      <c r="G76" s="13"/>
      <c r="H76" s="13"/>
    </row>
    <row r="77" spans="2:8" ht="14.25">
      <c r="B77" s="13"/>
      <c r="C77" s="18"/>
      <c r="D77" s="19"/>
      <c r="E77" s="19"/>
      <c r="F77" s="19"/>
      <c r="G77" s="13"/>
      <c r="H77" s="13"/>
    </row>
    <row r="78" spans="2:8" ht="14.25">
      <c r="B78" s="13"/>
      <c r="C78" s="18"/>
      <c r="D78" s="18"/>
      <c r="E78" s="18"/>
      <c r="F78" s="18"/>
      <c r="G78" s="13"/>
      <c r="H78" s="13"/>
    </row>
    <row r="79" spans="2:8" ht="14.25">
      <c r="B79" s="13"/>
      <c r="C79" s="18"/>
      <c r="D79" s="88"/>
      <c r="E79" s="88"/>
      <c r="F79" s="18"/>
      <c r="G79" s="13"/>
      <c r="H79" s="13"/>
    </row>
    <row r="80" spans="2:8" ht="14.25">
      <c r="B80" s="13"/>
      <c r="C80" s="18"/>
      <c r="D80" s="18"/>
      <c r="E80" s="18"/>
      <c r="F80" s="18"/>
      <c r="G80" s="13"/>
      <c r="H80" s="13"/>
    </row>
    <row r="81" spans="2:8" ht="14.25">
      <c r="B81" s="13"/>
      <c r="C81" s="18"/>
      <c r="D81" s="19"/>
      <c r="E81" s="19"/>
      <c r="F81" s="19"/>
      <c r="G81" s="13"/>
      <c r="H81" s="13"/>
    </row>
    <row r="82" spans="2:8" ht="14.25">
      <c r="B82" s="13"/>
      <c r="C82" s="18"/>
      <c r="D82" s="18"/>
      <c r="E82" s="18"/>
      <c r="F82" s="18"/>
      <c r="G82" s="13"/>
      <c r="H82" s="13"/>
    </row>
    <row r="83" spans="2:8" ht="14.25">
      <c r="B83" s="13"/>
      <c r="C83" s="18"/>
      <c r="D83" s="88"/>
      <c r="E83" s="88"/>
      <c r="F83" s="88"/>
      <c r="G83" s="13"/>
      <c r="H83" s="13"/>
    </row>
    <row r="84" spans="2:8" ht="14.25">
      <c r="B84" s="13"/>
      <c r="C84" s="14"/>
      <c r="D84" s="13"/>
      <c r="E84" s="13"/>
      <c r="F84" s="13"/>
      <c r="H84" s="13"/>
    </row>
    <row r="85" ht="14.25">
      <c r="H85" s="13"/>
    </row>
    <row r="86" ht="14.25">
      <c r="H86" s="13"/>
    </row>
  </sheetData>
  <sheetProtection/>
  <mergeCells count="26">
    <mergeCell ref="A12:D12"/>
    <mergeCell ref="A5:A6"/>
    <mergeCell ref="A16:F16"/>
    <mergeCell ref="B23:D23"/>
    <mergeCell ref="A24:B24"/>
    <mergeCell ref="A13:G13"/>
    <mergeCell ref="A15:D15"/>
    <mergeCell ref="D83:F83"/>
    <mergeCell ref="A1:F1"/>
    <mergeCell ref="A2:F2"/>
    <mergeCell ref="A3:F3"/>
    <mergeCell ref="A7:F7"/>
    <mergeCell ref="F5:G5"/>
    <mergeCell ref="B5:B6"/>
    <mergeCell ref="E5:E6"/>
    <mergeCell ref="D5:D6"/>
    <mergeCell ref="C5:C6"/>
    <mergeCell ref="A47:D47"/>
    <mergeCell ref="D75:E75"/>
    <mergeCell ref="A48:G48"/>
    <mergeCell ref="A59:D59"/>
    <mergeCell ref="D79:E79"/>
    <mergeCell ref="D73:G73"/>
    <mergeCell ref="A63:D63"/>
    <mergeCell ref="A62:D62"/>
    <mergeCell ref="A60:G60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sorin.munich</cp:lastModifiedBy>
  <cp:lastPrinted>2018-06-22T06:31:11Z</cp:lastPrinted>
  <dcterms:created xsi:type="dcterms:W3CDTF">2001-05-29T04:53:38Z</dcterms:created>
  <dcterms:modified xsi:type="dcterms:W3CDTF">2018-09-17T08:49:40Z</dcterms:modified>
  <cp:category/>
  <cp:version/>
  <cp:contentType/>
  <cp:contentStatus/>
</cp:coreProperties>
</file>