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SEPTEMBRIE 2018" sheetId="1" r:id="rId1"/>
  </sheets>
  <definedNames/>
  <calcPr fullCalcOnLoad="1"/>
</workbook>
</file>

<file path=xl/sharedStrings.xml><?xml version="1.0" encoding="utf-8"?>
<sst xmlns="http://schemas.openxmlformats.org/spreadsheetml/2006/main" count="992" uniqueCount="372">
  <si>
    <t>TOTAL 84/71</t>
  </si>
  <si>
    <t>MUNICIPIUL SATU MARE</t>
  </si>
  <si>
    <t>02</t>
  </si>
  <si>
    <t>51/71</t>
  </si>
  <si>
    <t>Total 51/71</t>
  </si>
  <si>
    <t>54/71</t>
  </si>
  <si>
    <t>Total 54/71</t>
  </si>
  <si>
    <t>61/71</t>
  </si>
  <si>
    <t>Total 61/71</t>
  </si>
  <si>
    <t>Total 66/71</t>
  </si>
  <si>
    <t>Total 67/71</t>
  </si>
  <si>
    <t>Cap.51.02 Autoritati publice si actiuni externe</t>
  </si>
  <si>
    <t>Cap.54.02 Alte servicii publice generale</t>
  </si>
  <si>
    <t>Cap. 61.02  Ordine publică şi siguranţă naţională</t>
  </si>
  <si>
    <t>Cap. 65.02 " Invatamant "</t>
  </si>
  <si>
    <t>65/71</t>
  </si>
  <si>
    <t>TOTAL 65/71</t>
  </si>
  <si>
    <t>Cap. 66.02 "Sanatate"</t>
  </si>
  <si>
    <t>66/71</t>
  </si>
  <si>
    <t>Cap 67.02 "Cultura , recreere si religie</t>
  </si>
  <si>
    <t>67/71</t>
  </si>
  <si>
    <t>Cap.68.02 "Asigurari si asistenta sociala"</t>
  </si>
  <si>
    <t>68/71</t>
  </si>
  <si>
    <t>TOTAL 68/71</t>
  </si>
  <si>
    <t>Cap. 70.02 "Locuinte, servicii si dezvoltare publica'</t>
  </si>
  <si>
    <t>70/71</t>
  </si>
  <si>
    <t>TOTAL 70/71</t>
  </si>
  <si>
    <t>Cap 84.02 "Transporturi"</t>
  </si>
  <si>
    <t>84/71</t>
  </si>
  <si>
    <t xml:space="preserve">TOTAL SECTIUNEA DE DEZVOLTARE </t>
  </si>
  <si>
    <t>Echipamente și aplicații informatice</t>
  </si>
  <si>
    <t>Reabilitare Clădire Corp C5 Învăţământ Primar Liceul Teoretic German- Johann Ettinger</t>
  </si>
  <si>
    <t>Pista pentru biciclişti str. Bariţiu - str. Gorunului - DJ194A</t>
  </si>
  <si>
    <t xml:space="preserve">Reabilitare, compartimentare si modernizare bloc de locuinte sociale situat pe str.Ostrovului   Bloc C nr.18 din municipiul Satu Mare     </t>
  </si>
  <si>
    <t xml:space="preserve">Reabilitare termică la blocurile de locuințe </t>
  </si>
  <si>
    <t>Extindere iluminat public pe strada Siretului</t>
  </si>
  <si>
    <t>Extindere iluminat public din cartierele Micro17,Carpați I,Carpați II</t>
  </si>
  <si>
    <t>Lucrari de modernizare la Piata de alimente Nr.2 din municipiul Satu Mare</t>
  </si>
  <si>
    <t>Mobilier urban (conform Anexa 5.1)</t>
  </si>
  <si>
    <t>Achiziţie balustradă de protecţie zona Burdea-Soarelui - cu montaj</t>
  </si>
  <si>
    <t>Utilaj pentru ridicat masini</t>
  </si>
  <si>
    <t>Achiziție teren str.Ana Ipătescu, nr.8</t>
  </si>
  <si>
    <t>Exproprieri pe amplasamentul Podului nr. 3, str.Ștrandului</t>
  </si>
  <si>
    <t>Modernizări străzi de pământ în municipiul Satu Mare - strada Depozitelor</t>
  </si>
  <si>
    <t>Modernizare străzi zona Curtuiuș</t>
  </si>
  <si>
    <t>Modernizare Drum Carei</t>
  </si>
  <si>
    <t>Pod peste râul Someș - Amplasament str. Ștrandului</t>
  </si>
  <si>
    <t>Modernizare parcari in cvartalul din spatele blocurilor 1A, 1B, 3A, 3B, 5, 7, 9A,9B, 9C, 11 de pe str Ostrovului</t>
  </si>
  <si>
    <t>Modernizare parcari in Cvartalul delimitat de str. Independentei - Brasov- Crisului - Somesului</t>
  </si>
  <si>
    <t>Modernizare parcari in Cvartalul delimitat Str. Brasov - Somesului - Jocului- Jean Luis Calderon</t>
  </si>
  <si>
    <t>Modernizare parcari in Cvartalul delimitat de Str. Independentei - Belsugului - Jocului - Triumph</t>
  </si>
  <si>
    <t>Modernizare parcari in cvartaturile delimitatea de str Paulesti - Ganea si alea Clabucet</t>
  </si>
  <si>
    <t>Modernizare parcari in cvartatul delimitat  de str. Lucian Blaga - Bargaului - Ganea</t>
  </si>
  <si>
    <t>Modernizare parcari in cvartatul delimitat de str Cibinului - Bargaului - Fantanele - Codrului</t>
  </si>
  <si>
    <t>Modernizarea străzii 1 Iunie</t>
  </si>
  <si>
    <t>Modernizarea strazii Lunca Sighet</t>
  </si>
  <si>
    <t>Modernizarea strazii Marasti</t>
  </si>
  <si>
    <t>Modernizare strazi Alexandru Vlahuta, Bixadului, Ceferistilor, Livada, Locomotivei si Masinistilor</t>
  </si>
  <si>
    <t>Modernizare strada Merilor</t>
  </si>
  <si>
    <t>Modernizare strada Ferăstrău</t>
  </si>
  <si>
    <t xml:space="preserve">SF Creșterea calității vieții în zona de vest a municipiului Satu Mare prin modernizarea străzilor de pământ (str. Alba Iulia, str. Dara, str.Eugen Ionesco, str. Ion Pop Dan, str. Kaffka Margit, str. Károli Gáspár, str. Krúdy Gyula, str. Mahatma Gandhi, str. Scheffler János) </t>
  </si>
  <si>
    <t>SF Facilitarea accesării arterei calea Odoreului prin modernizarea străzilor de pământ adiacente (str. Cezar Boliac, str. Dana, str. Haiducilor, str. Iris, str. Maria)</t>
  </si>
  <si>
    <t>PT Pod peste râul Someș - Amplasament str. Ștrandului</t>
  </si>
  <si>
    <t>Reparaţii capitale Pod Decebal</t>
  </si>
  <si>
    <t>Servicii de dirigenţie de şantier pentru "Reparaţii capitale Pod Decebal"</t>
  </si>
  <si>
    <t>Servicii de dirigenţie de şantier pentru "Modernizare străzi zona Curtuiuş"</t>
  </si>
  <si>
    <t>Asistenţă tehnică din partea proiectantului pentru "Modernizare Drum Carei"</t>
  </si>
  <si>
    <t>Servicii de dirigenţie de şantier pentru "Modernizare Drum Carei"</t>
  </si>
  <si>
    <t>Servicii de dirigenţie de şantier pentru Modernizări străzi de pămȃnt în municipiul Satu-Mare – Strada Depozitelor</t>
  </si>
  <si>
    <t>Asistenţă tehnică din partea proiectantului pentru Modernizări străzi de pămȃnt în municipiul Satu-Mare – Strada Depozitelor</t>
  </si>
  <si>
    <t>Asistenţă tehnică din partea proiectantului pentru Construire parcări – curtea M28 – parcările delimitate de străzile Vasile Lupu, Jubileu, Păulești, respectiv blocul UP34 și terenurile de sport</t>
  </si>
  <si>
    <t>Servicii de dirigenţie de şantier pentru Modernizare strada Lunca Sighet</t>
  </si>
  <si>
    <t>Servicii de dirigenţie de şantier pentru  Modernizare strada 1 Iunie</t>
  </si>
  <si>
    <t xml:space="preserve">Servicii de dirigenţie de şantier pentru Modernizare strada Mărăști </t>
  </si>
  <si>
    <t>Servicii de dirigenţie de şantier pentru Modernizare strada Ferăstrău</t>
  </si>
  <si>
    <t>Servicii de dirigenţie de şantier pentru Modernizare strada Merilor</t>
  </si>
  <si>
    <t>Servicii de dirigenţie de şantier pentru Modernizare parcari in cvartalul din spatele blocurilor 1A, 1B, 3A, 3B, 5, 7, 9A,9B, 9C, 11 de pe str Ostrovului</t>
  </si>
  <si>
    <t>Servicii de dirigenţie de şantier pentru Modernizare parcari in Cvartalul delimitat de str. Independentei - Brasov- Crisului - Somesului</t>
  </si>
  <si>
    <t>Servicii de dirigenţie de şantier pentru Modernizare parcari in Cvartalul delimitat Str. Brasov - Somesului - Jocului- Jean Luis Calderon</t>
  </si>
  <si>
    <t>Servicii de dirigenţie de şantier pentru Modernizare parcari in Cvartalul delimitat str. Brasov - Jean Luis Calderon - Besugului- Jocului</t>
  </si>
  <si>
    <t>Servicii de dirigenţie de şantier pentru Modernizare parcari in Cvartalul delimitat de Str. Independentei - Belsugului - Jocului - Triumph</t>
  </si>
  <si>
    <t>Servicii de dirigenţie de şantier pentru Modernizare parcari in Cvartalul delimitat de Str Independentei - Dima - Bobocului - Crisului</t>
  </si>
  <si>
    <t>Servicii de dirigenţie de şantier pentru Modernizare parcari in Cvartalul delimitat de str. Independentei - Bobocului - Somesului - Crisului</t>
  </si>
  <si>
    <t>Servicii de dirigenţie de şantier pentru Modernizare parcari in cvartaturile delimitatea de str Paulesti - Ganea si alea Clabucet</t>
  </si>
  <si>
    <t>Servicii de dirigenţie de şantier pentru Modernizare parcari in cvartatul delimitat  de str. Lucian Blaga - Bargaului - Ganea</t>
  </si>
  <si>
    <t>Servicii de dirigenţie de şantier pentru Modernizare parcari in cvartatul delimitat de str Cibinului - Bargaului - Fantanele - Codrului</t>
  </si>
  <si>
    <t>Servicii de dirigenţie de şantier pentru Modernizare parcari in cvartatul delimitat de Blocurile CB 11 CB 13 de pe str Bargaului si CF 27 CF 29 CF 31 CF 33 CF 35 de pe str Fantanele</t>
  </si>
  <si>
    <t>Asistenţă tehnică din partea proiectantului pentru Reparaţii capitale Pod Decebal</t>
  </si>
  <si>
    <t>SF Reabilitarea clădirii unităţii de învăţământ situată pe strada Wolfenbuttel nr. 6-8</t>
  </si>
  <si>
    <t>SF Reabilitare clădire situată pe strada 1 Decembrie 1918, nr. 15 ( gradinita cu program prelungit nr.29 si cresa Punguta cu doi bani)</t>
  </si>
  <si>
    <t>SF Actualizare Studiu de fezabilitate Implementarea masurilor de eficientă energetică la Grădinița cu program prelungit nr.33</t>
  </si>
  <si>
    <t>SF Studiu de fezabilitate Reabilitare imobilului situat pe strada Crizantemei nr.3 (Liceul tehnologic de industrie alimentara ”George Emil Palade”)</t>
  </si>
  <si>
    <t>PT Reabilitarea clădirii unităţii de învăţământ situată pe strada Wolfenbuttel nr. 6-8</t>
  </si>
  <si>
    <t xml:space="preserve">PT Implementarea masurilor de eficientă energetică la unitățile de învățământ din municipiul Satu Mare - Grădinița cu program prelungit nr.33 (actualizare) </t>
  </si>
  <si>
    <t xml:space="preserve">PT Implementarea masurilor de eficientă energetică la unitățile de învățământ din municipiul Satu Mare - Grup școlar de Industrie Alimantară ”George Emil Palade” (actualizare) </t>
  </si>
  <si>
    <t>SF Complex sportiv</t>
  </si>
  <si>
    <t>SF Uzina de joaca, Amenajare spatii de recreere si petrecerea timpului liber</t>
  </si>
  <si>
    <t>SF Registrul local al spaţiilor verzi</t>
  </si>
  <si>
    <t>SF Reabilitarea Grădinii Romei</t>
  </si>
  <si>
    <t>SF Reabilitarea clădirii Filarmonicii "Dinu Lipatti" din municipiul Satu Mare</t>
  </si>
  <si>
    <t>PT Uzina de joaca, Amenajare spatii de recreere si petrecerea timpului liber</t>
  </si>
  <si>
    <t>PT Complex sportiv</t>
  </si>
  <si>
    <t>PT Reabilitarea Grădinii Romei</t>
  </si>
  <si>
    <t>PT Reabilitarea clădirii Filarmonicii "Dinu Lipatti" din municipiul Satu Mare</t>
  </si>
  <si>
    <t>SF Întocmire PUG al municipiului Satu Mare</t>
  </si>
  <si>
    <t xml:space="preserve">SF Extindere iluminat public pe str. Dara, str. Botizului nr.63-65 (bloc 55,57,59), str. Victoriei, str.Gladiolei </t>
  </si>
  <si>
    <t>SF Reabilitare termică la blocurile de locuinţe b-dul Transilvania nr.4 (reactualizare)</t>
  </si>
  <si>
    <t>SF Reabilitare termică la blocurile de locuinţe Aleea Jiului nr.2 bl.37 (reactualizare)</t>
  </si>
  <si>
    <t>SF PUZ Zona Bercu Rosu</t>
  </si>
  <si>
    <t>SF PUZ centru istoric al municipiului Satu Mare</t>
  </si>
  <si>
    <t>SF Parcare etajată str. Decebal</t>
  </si>
  <si>
    <t>SF Parcare etajată str.Kogălniceanu</t>
  </si>
  <si>
    <t>PT Extindere iluminat public pe str. Dara, str. Botizului nr.63-65 (bloc 55,57,59), str. Victoriei, str.Gladiolei</t>
  </si>
  <si>
    <t>PT Reabilitare termică la blocurile de locuinţe</t>
  </si>
  <si>
    <t>PT Reabilitare termică la blocurile de locuinţe str.Prahova nr.32, bl.42 si str.Dariu Pop nr.7 , bl.T40</t>
  </si>
  <si>
    <t>PT Extinderea iluminatului public din cartierele Micro 17, Carpati 1 si Carpati 2</t>
  </si>
  <si>
    <t>PT Extindere iluminat public pe strada Siretului</t>
  </si>
  <si>
    <t>SF Reabilitare baza sportivă str. 24 ianuarie, nr.2 (Club sportiv școlar)</t>
  </si>
  <si>
    <t>SF Facilitatea accesării B-dului Unirii prin modernizarea străzilor de pământ adiacente (str. Ács Alajos, str. Basmelor, str. Crăieselor, Drum Padurea Mare, str. Petre Ispirescu, str. Poienilor, str. Poligonului, str. Sânzienelor, str. Tiberiu Brediceanu, str. Toamnei, str. Alexandru Odobescu, str. Panait Cerna, str.Matei Basarab, str.Regele Ferdinand)</t>
  </si>
  <si>
    <t>Servicii de dirigenţie de şantier pentru "Pista pentru biciclişti str. Bariţiu - str. Gorunului - DJ194A"</t>
  </si>
  <si>
    <t>SF Pista de biciclete pe coronamentul digului mal drept al râului Someș de la stația de epurare până la limita administrativă a Municipilui Satu Mare spre comuna Dara</t>
  </si>
  <si>
    <t>Achiziție teren str.Sighișoara</t>
  </si>
  <si>
    <t>Achiziție teren str.Depozitelor</t>
  </si>
  <si>
    <t>SF Reducerea traficului auto prin construirea unei paserele pentru pietoni şi biciclişti peste râul Someş zona centrală</t>
  </si>
  <si>
    <t>SF Transformarea zonei degradate malurile Someşului ȋntre cele 2 poduri ȋn zonă de petrecere a timpului liber pentru comunitate</t>
  </si>
  <si>
    <t>SF Amenajare terminal intermodal trasnjudeţean-translocal Gara Ferăstrău</t>
  </si>
  <si>
    <t>SF Construirea unui depou pentru autobuze electrice/hibrid (sediul Transurban)</t>
  </si>
  <si>
    <t xml:space="preserve">SF Reabilitare energetică a sistemului de iluminat din zona de Sud - Vest a Municipiul Satu Mare </t>
  </si>
  <si>
    <t xml:space="preserve">SF Reabilitare energetică a sistemului de iluminat din zona de Nord - Est a Municipiul Satu Mare </t>
  </si>
  <si>
    <t>Sistem GPS de localizare a autovehiculelor în teren</t>
  </si>
  <si>
    <t>Server supraveghere video</t>
  </si>
  <si>
    <t xml:space="preserve">Monitor video - wall </t>
  </si>
  <si>
    <t>Stație controller video - wall</t>
  </si>
  <si>
    <t>SF Extinderea retelei de iluminat public pe Aleea Proiectantului</t>
  </si>
  <si>
    <t>SF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</si>
  <si>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</si>
  <si>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Extinderea retelei de iluminat public pe Aleea Proiectantului</t>
  </si>
  <si>
    <t>SF Reabilitare clădire str. Luceafărului nr. 23 Grădinița cu Program Prelungit Nr. 6</t>
  </si>
  <si>
    <t>PT Modernizare parcari in cvartalul din spatele blocurilor UU 26 UU 24 UU22 de pe str Lucian Blaga si UH 7 UH9 UH 11 UH13 de pe str Independentei</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</si>
  <si>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</si>
  <si>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</si>
  <si>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</si>
  <si>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</si>
  <si>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Cvartalul delimitat de Str Independentei - Dima - Macinului - Bobocului - Papadiei</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</si>
  <si>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</si>
  <si>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</si>
  <si>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</si>
  <si>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</si>
  <si>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</si>
  <si>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</si>
  <si>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</si>
  <si>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PT Construire parcări – curtea M8 – incinta curții de blocuri delimitată de bd. Independenței, str. Someșului, str. Jocului și piața agroalimentară Micro 17</t>
  </si>
  <si>
    <t>PT Construire parcări – curtea M19 – incinta curții de blocuri delimitată de str. Vasile Lupu, str. Belșugului, str. Bobocului, str. Jubileu</t>
  </si>
  <si>
    <t>PT Construire parcări – curtea M22 – incinta curții de blocuri delimitată de str. Nectarului, str. Someșului, str. Bobocului și str. Ion Vidu</t>
  </si>
  <si>
    <t>PT Construire parcări – curtea M39 – parcările delimitate de bd. Octavian Goga, strada Uzinei și parcul Soarelui, situate în curtea blocurilor UU4, UU6, UU8 și UU10, cu acces din str. Uzinei</t>
  </si>
  <si>
    <t xml:space="preserve">PT Construire parcări – curtea M40 – parcările curții de blocuri delimitată de bd. Octavian Goga, str. Uzinei și calea ferată, cu intrare din bd. Lucian Blaga </t>
  </si>
  <si>
    <t>PT Amenajare terenuri de sport la Colegiul National "Mihai Eminescu"</t>
  </si>
  <si>
    <t>DENUMIRE ACHIZITIE / OBIECTIV</t>
  </si>
  <si>
    <t>Capitol bugetar</t>
  </si>
  <si>
    <t>Credite angajament 
total</t>
  </si>
  <si>
    <t>Sursa Finantare (02 Buget Local )</t>
  </si>
  <si>
    <t>SF Îmbunătățirea calității mediului și a serviciilor urbane în zona periferică str. Alecu Russo  (str. Alecu Russo, str. Mierlei, str. Socului, str. Viilor)</t>
  </si>
  <si>
    <t>PT Reabilitare clădire internat situată pe strada Ceahlăului nr.1(liceul cu program sportiv)</t>
  </si>
  <si>
    <t>SF Modernizarea și extinderea traseului pietonal și velo Centru Nou</t>
  </si>
  <si>
    <t>SF Modernizarea și extinderea traseului pietonal și velo Centru vechi</t>
  </si>
  <si>
    <t>PT Modernizarea și extinderea traseului pietonal și velo Centru vechi</t>
  </si>
  <si>
    <t>PT Transformarea zonei degradate malurile Someşului ȋntre cele 2 poduri ȋn zonă de petrecere a timpului liber pentru comunitate</t>
  </si>
  <si>
    <t>PT Amenajare terminal intermodal trasnjudeţean-translocal Gara Ferăstrău</t>
  </si>
  <si>
    <t>PT Construirea unui depou pentru autobuze electrice/hibrid (sediul Transurban)</t>
  </si>
  <si>
    <t>PT Parcare etajată str.Kogălniceanu</t>
  </si>
  <si>
    <t>PT Parcare etajată str. Decebal</t>
  </si>
  <si>
    <t>PT Reducerea traficului auto prin construiea unui pasaj suprateran pentru pietoni şi biciclişti ȋn intersecţia Burdea</t>
  </si>
  <si>
    <t>PT Reducerea traficului auto prin construirea unei paserele pentru pietoni şi biciclişti peste râul Someş zona centrală</t>
  </si>
  <si>
    <t>SF Reducerea traficului auto prin construirea unei paserele pentru pietoni şi biciclişti peste râul Someş  zona Micro 17- Strand</t>
  </si>
  <si>
    <t>PT Reducerea traficului auto prin construirea unei paserele pentru pietoni şi biciclişti peste râul Someş  zona Micro 17- Strand</t>
  </si>
  <si>
    <t>Modernizare parcari in cvartalul din spatele blocurilor UU 26 UU 24 UU22 de pe str Lucian Blaga si UH 7 UH9 UH 11 UH13 de pe str Independentei</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</si>
  <si>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</si>
  <si>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</si>
  <si>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</si>
  <si>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</si>
  <si>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Cvartalul delimitat de Str Independentei - Dima - Macinului - Bobocului - Papadiei</t>
  </si>
  <si>
    <t>Modernizare parcari in Cvartalul delimitat de Str Independentiei Somesului - Bobocului - Ion Vidu</t>
  </si>
  <si>
    <t>Modernizare parcari in Cvartalul delimitat de Str. Independentei - Ion Vidu Bobocului - Belsugului</t>
  </si>
  <si>
    <t>Modernizare parcari in Cvartalul delimitat de str Paulestiului Ion Vidu Parcul UFO</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</si>
  <si>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</si>
  <si>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</si>
  <si>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</si>
  <si>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</si>
  <si>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</si>
  <si>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</si>
  <si>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</si>
  <si>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</si>
  <si>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</si>
  <si>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</si>
  <si>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Construire parcări – curtea M39 – parcările delimitate de bd. Octavian Goga, strada Uzinei și parcul Soarelui, situate în curtea blocurilor UU4, UU6, UU8 și UU10, cu acces din str. Uzinei</t>
  </si>
  <si>
    <t xml:space="preserve">Construire parcări – curtea M40 – parcările curții de blocuri delimitată de bd. Octavian Goga, str. Uzinei și calea ferată, cu intrare din bd. Lucian Blaga </t>
  </si>
  <si>
    <t>PT Modernizarea pistei de biciclete Pod Golescu și construirea unui pasaj suprateran pentru pietoni și bicicliști în intersecția Crinul</t>
  </si>
  <si>
    <t>SF Modernizarea pistei de biciclete Pod Golescu și construirea unui pasaj suprateran pentru pietoni și bicicliști în intersecția Crinul</t>
  </si>
  <si>
    <t>PT Amenajare pista de biciclete str.Botizului - Pod Golescu</t>
  </si>
  <si>
    <t>SF Creșterea eficienței transportului public urban de călători prin achiziționarea unor autobuze hibride și asigurarea infrastructurii suport</t>
  </si>
  <si>
    <t>Servicii de dirigenţie de şantier pentru ”Lucrari de modernizare la Piata de alimente Nr.2 din municipiul Satu Mare”</t>
  </si>
  <si>
    <t>PT Implementarea masurilor de eficienta energetica la Sala de scrima ”Alexandru Csipler” din municipiul Satu Mare</t>
  </si>
  <si>
    <t>Anexa nr.8</t>
  </si>
  <si>
    <t>PRIMAR</t>
  </si>
  <si>
    <t>DIRECTOR EXECUTIV</t>
  </si>
  <si>
    <t xml:space="preserve">SEF SERVICIU </t>
  </si>
  <si>
    <t>SEF SERVICIU</t>
  </si>
  <si>
    <r>
      <t>Keresk</t>
    </r>
    <r>
      <rPr>
        <b/>
        <sz val="10"/>
        <rFont val="Calibri"/>
        <family val="2"/>
      </rPr>
      <t>é</t>
    </r>
    <r>
      <rPr>
        <b/>
        <sz val="10"/>
        <rFont val="Arial"/>
        <family val="2"/>
      </rPr>
      <t>nyi G</t>
    </r>
    <r>
      <rPr>
        <b/>
        <sz val="10"/>
        <rFont val="Calibri"/>
        <family val="2"/>
      </rPr>
      <t>á</t>
    </r>
    <r>
      <rPr>
        <b/>
        <sz val="10"/>
        <rFont val="Arial"/>
        <family val="2"/>
      </rPr>
      <t>bor</t>
    </r>
  </si>
  <si>
    <t>ec.Lucia Ursu</t>
  </si>
  <si>
    <r>
      <t>Sz</t>
    </r>
    <r>
      <rPr>
        <b/>
        <sz val="10"/>
        <rFont val="Calibri"/>
        <family val="2"/>
      </rPr>
      <t>ü</t>
    </r>
    <r>
      <rPr>
        <b/>
        <sz val="10"/>
        <rFont val="Arial"/>
        <family val="2"/>
      </rPr>
      <t>cs Zsigmond</t>
    </r>
  </si>
  <si>
    <t>ec.Terezia Borbei</t>
  </si>
  <si>
    <t>Stalpi iluminat fotovoltaici de 30 Kw</t>
  </si>
  <si>
    <t>PROGRAM 2019</t>
  </si>
  <si>
    <t>PROGRAM 2020</t>
  </si>
  <si>
    <t>PROGRAM 2021</t>
  </si>
  <si>
    <t>SF Crearea unui sistem de management al traficului inclusiv sistem de monitorizare video</t>
  </si>
  <si>
    <t>2018</t>
  </si>
  <si>
    <t>PROGRAM    2022</t>
  </si>
  <si>
    <t xml:space="preserve">SF Modernizare strada Grădinarilor </t>
  </si>
  <si>
    <t>PT Creșterea eficienței transportului public urban de călători prin achiziționarea unor autobuze hibride și asigurarea infrastructurii suport</t>
  </si>
  <si>
    <t>SF Reabilitare termică la blocurile de locuinţe</t>
  </si>
  <si>
    <t>Credite angajament pe anul 2018</t>
  </si>
  <si>
    <t>Credite bugetare 2018</t>
  </si>
  <si>
    <t xml:space="preserve">PT Reabilitare termică la blocurile de locuinţe Aleea Jiului nr.2 bl.37 (reactualizare)
 </t>
  </si>
  <si>
    <t>PT Reabilitare termică la blocurile de locuinţe B-dul Transilvania nr.4 (reactualizare)</t>
  </si>
  <si>
    <t>SF Reducerea traficului auto prin construiea unui pasaj suprateran pentru pietoni şi biciclişti ȋn intersecţia Burdea</t>
  </si>
  <si>
    <t>Achiziție corturi de prim ajutor</t>
  </si>
  <si>
    <t>SF Construire arhivă SPAS Satu Mare</t>
  </si>
  <si>
    <t>SF Construire grupuri sanitare la CSU Satu Mare</t>
  </si>
  <si>
    <t>Reconstruire împrejmuire și reamenajare teren sport la colegiul Național D-na Stanca</t>
  </si>
  <si>
    <t>SF Modernizare infrastructură educațională Liceul tehnologic ”Constantin Brâncuși”</t>
  </si>
  <si>
    <t>SF Modernizare infrastructură educațională Grădinița nr.11- Reabilitare clădire situată pe Aleea Postăvaru nr.1 (Grădiniţa cu Program Prelungit nr.11)</t>
  </si>
  <si>
    <t>SF Actualizare SF Modernizare infrastructură educațională școala gimnazială Mircea Eliade - Reabilitare clădire situată pe strada Mircea Eliade, nr 3 (scoala gimnaziala Mircea Eliade)</t>
  </si>
  <si>
    <t>SF Actualizare SF Modernizare infrastructură educațională Octavian Goga - Reabilitare clădire situată pe Aleea Postavaru, nr.3 (scoala gimnaziala Octavian Goga)</t>
  </si>
  <si>
    <t>SF Actualizare SF Modernizare infrastructură educațională Lucian Blaga - Reabilitare clădire situată pe strada Ion Vidu, nr. 51-53 (școala gimnaziala Lucian Blaga)</t>
  </si>
  <si>
    <t>SF Actualizare DALI Modernizare infrastructură educațională Colegiul Tehnic ”Unio - Traian Vuia” - Reabilitare clădiri pentru Centrul de Invatamant Profesional in sistem dual - Colegiul Tehnic Unio - Traian Vuia Satu Mare</t>
  </si>
  <si>
    <t>PT Modernizare infrastructură educațională Colegiul Tehnic ”Unio - Traian Vuia” - Reabilitare clădiri pentru Centrul de Invatamant Profesional in sistem dual - Colegiul Tehnic Unio - Traian Vuia Satu Mare</t>
  </si>
  <si>
    <t>PT Modernizare infrastructură educațională școala gimnazială Mircea Eliade - Reabilitare clădire situată pe strada Mircea Eliade, nr 3 (scoala gimnaziala Mircea Eliade)</t>
  </si>
  <si>
    <t>PT Modernizare infrastructură educațională Octavian Goga - Reabilitare clădire situată pe Aleea Postavaru, nr.3 (scoala gimnaziala Octavian Goga)</t>
  </si>
  <si>
    <t>PT Modernizare infrastructură educațională Grădinița nr.29 și creșa ”Punguța cu doi bani” -Reabilitare clădire situată pe strada 1 Decembrie 1918, nr. 15 ( gradinita cu program prelungit nr.29 si cresa Punguta cu doi bani)</t>
  </si>
  <si>
    <t>PT Modernizare infrastructură educațională Gradinita cu Program Prelungit Nr.7 - Reabilitare cladire Gradinita cu Program Prelungit Nr.7 situata pe strada 1 Decembrie 1918 nr.7</t>
  </si>
  <si>
    <t>PT Modernizare infrastructură educațională Grădinița nr.11- Reabilitare clădire situată pe Aleea Postăvaru nr.1 (Grădiniţa cu Program Prelungit nr.11)</t>
  </si>
  <si>
    <t>PT Modernizare infrastructură educațională Lucian Blaga - Reabilitare clădire situată pe strada Ion Vidu, nr. 51-53 (școala gimnaziala Lucian Blaga)</t>
  </si>
  <si>
    <t>PT Modernizare infrastructură educațională Liceul tehnologic ”Constantin Brâncuși”</t>
  </si>
  <si>
    <t>SF Modernizare infrastructură educațională Gradinita cu Program Prelungit Nr.7 - Reabilitare cladire Gradinita cu Program Prelungit Nr.7 situata pe strada 1 Decembrie 1918 nr.7</t>
  </si>
  <si>
    <t>SF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</si>
  <si>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SF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</si>
  <si>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</si>
  <si>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SF Amenajare pistă de biciclete strada Botizului - Pod Golescu</t>
  </si>
  <si>
    <t>PT Transformarea zonei degradate Cubic în zonă de petrecere a timpului liber pentru comunitate</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</si>
  <si>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</si>
  <si>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</si>
  <si>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</si>
  <si>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Transformarea zonei degradate Cubic în zonă de petrecere a timpului liber pentru comunitate</t>
  </si>
  <si>
    <t>PT Regenararea fizică a zonei Ostrovului</t>
  </si>
  <si>
    <t>SF Regenerarea fizică şi socială a comunităţii marginalizate din zona Turnul Pompierilor - Regenerarea fizică a zonei Turnul Pompierilor prin activități care vizează dezvoltarea comunitară și siguranța publică</t>
  </si>
  <si>
    <t>SF Regenararea fizică a zonei Ostrovului</t>
  </si>
  <si>
    <t>Alimentare cont IID</t>
  </si>
  <si>
    <t>Modernizarea și extinderea traseului pietonal și velo Centru Nou</t>
  </si>
  <si>
    <t xml:space="preserve">SF Reabilitare energetică a sistemului de iluminat din zona de Nord - Vest a Municipiul Satu Mare </t>
  </si>
  <si>
    <t xml:space="preserve">SF Reabilitare energetică a sistemului de iluminat din zona de Sud - Est a Municipiul Satu Mare </t>
  </si>
  <si>
    <t xml:space="preserve">SF Amenajare terminal transjudețean – translocal, construirea unui depou pentru autobuze electrice/hibrid precum și a unei stații de încărcare și realizarea unui sistem de închiriere de biciclete pe str.Fabricii </t>
  </si>
  <si>
    <t xml:space="preserve">PT Reabilitare termică la blocurile de locuinţe str.Careiului bl.C6-C8,Aleea Milcov nr.1 bl.T2, str.careiului nr.18, P-ta 25 Octombrie bl.10-12, b-dul Traian nr.9 bl.2 (reactualizare)
</t>
  </si>
  <si>
    <t xml:space="preserve">PT Amenajare terminal transjudețean – translocal, construirea unui depou pentru autobuze electrice/hibrid precum și a unei stații de încărcare și realizarea unui sistem de închiriere de biciclete pe str.Fabricii </t>
  </si>
  <si>
    <t>Înlocuire geamuri la Grădinița cu Program Prelungit nr. 10 corp B</t>
  </si>
  <si>
    <t>Înlocuire geamuri la Grădinița cu Program Prelungit nr. 10 corp A</t>
  </si>
  <si>
    <t>Modernizare parcari in Cvartalul delimitat str. Brasov - Jean Luis Calderon - Belsugului- Jocului</t>
  </si>
  <si>
    <t>SF Expertiză Pod Decebal</t>
  </si>
  <si>
    <t>SF Modernizare pasaje pietonale care fac legătura între centru nou și digul de pe malul drept al râului Someș</t>
  </si>
  <si>
    <t>PT Modernizare parcari in Cvartalul delimitat de Str Independentiei Somesului - Bobocului - Ion Vidu</t>
  </si>
  <si>
    <t>PT Modernizare parcari in Cvartalul delimitat de Str. Independentei - Ion Vidu Bobocului - Belsugului</t>
  </si>
  <si>
    <t>PT Modernizare parcari in Cvartalul delimitat de str Paulestiului Ion Vidu Parcul UFO</t>
  </si>
  <si>
    <t xml:space="preserve">Servicii de dirigenţie de şantier pentru Modernizare străzi Alexandru Vlahuta, Bixadului, Ceferiștilor, Livada, Locomotivei și Mașinistilor
</t>
  </si>
  <si>
    <t>Servicii generale de consultantă în management pentru obiectivul „Pod peste râul Someş - amplasament str. Ştrandului”</t>
  </si>
  <si>
    <t>Autobuze</t>
  </si>
  <si>
    <t>Modernizare parcari in Cvartalul delimitat de Str Independentei - Jubileului - Bobocului - Belsugului</t>
  </si>
  <si>
    <t>PT Modernizare parcari in Cvartalul delimitat de Str Independentei - Jubileului - Bobocului - Belsugului</t>
  </si>
  <si>
    <t>Achizitie sirenă electronică tip pavian 1200 W</t>
  </si>
  <si>
    <t>PT Reabilitare energetică a sistemului de iluminat din zona de Nord - Vest a Municipiul Satu Mare</t>
  </si>
  <si>
    <t xml:space="preserve">PT Reabilitare energetică a sistemului de iluminat din zona de Nord - Est a Municipiul Satu Mare </t>
  </si>
  <si>
    <t>PT Reabilitare energetică a sistemului de iluminat din zona de Sud - Vest a Municipiul Satu Mare</t>
  </si>
  <si>
    <t xml:space="preserve">PT Reabilitare energetică a sistemului de iluminat din zona de Sud - Est a Municipiul Satu Mare </t>
  </si>
  <si>
    <t>Sistem integrat de magement documente și taskuri Primărie (pe bază de cloud)</t>
  </si>
  <si>
    <t>Dezvoltare aplicații de tip smart city (conectare la sistem integrat și city app)</t>
  </si>
  <si>
    <t>Dezvoltare de web pentru servicii online, servicii integrate + sistem CMS</t>
  </si>
  <si>
    <t xml:space="preserve">                             TOTAL 74/71</t>
  </si>
  <si>
    <t>74/71</t>
  </si>
  <si>
    <t>Cap 74.02 "Protecția Mediului</t>
  </si>
  <si>
    <t>PT Modernizare strada Grădinarilor</t>
  </si>
  <si>
    <t>TOTAL CHELTUIELI CAPITAL 2018</t>
  </si>
  <si>
    <t xml:space="preserve">Transferuri de capital </t>
  </si>
  <si>
    <t>Lista creditelor de angajament și Programul multianual de investiții pe anii 2019, 2020, 2021 și 2022 aferentă obiectivelor de investiţii aprobate în 
Secţiunea de dezvoltare a bugetului local finanţate din surse proprii şi din fonduri externe nearambursabile</t>
  </si>
  <si>
    <t>Sistem de ventilație cu posibilitatea de încălzire/răcire precum și eliminarea aerului viciat</t>
  </si>
  <si>
    <t>Sistem de ordonare și dirijare public</t>
  </si>
  <si>
    <t>Sistem de monitorizare video</t>
  </si>
  <si>
    <t>Sistem antiefracție</t>
  </si>
  <si>
    <t>Servicii de dirigenţie de şantier pentru Pod peste râul Someş - amplasament str. Ştrandului</t>
  </si>
  <si>
    <t>Servicii de dirigenţie de şantier pentru Modernizare parcări în Cvartalul delimitat de Str Independenței - Jubilelui - Bobocului – Belșugului</t>
  </si>
  <si>
    <t>Servicii de dirigenţie de şantier pentru Modernizare parcari in Cvartalul delimitat de str Paulestiului - Ion Vidu – Parcul UFO</t>
  </si>
  <si>
    <t>Servicii de dirigenţie de şantier pentru Modernizare parcari in Cvartalul delimitat de Str. Independentei - Ion Vidu Bobocului - Belsugului</t>
  </si>
  <si>
    <t>Servicii de dirigenţie de şantier pentru Modernizare parcari in Cvartalul delimitat de Str Independentei - Dima - Macinului - Bobocului - Papadiei</t>
  </si>
  <si>
    <t>Servicii de dirigenţie de şantier pentru Modernizare parcari in Cvartalul delimitat de Str Independentiei - Somesului - Bobocului - Ion Vidu</t>
  </si>
  <si>
    <t>Servicii de dirigenţie de şantier pentru Modernizare parcari în cvartalul din spatele blocurilor UU 26 UU 24 UU22 de pe str Lucian Blaga si UH 7 UH9 UH 11 UH13 de pe str Independentei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</si>
  <si>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</si>
  <si>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</si>
  <si>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</si>
  <si>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Reactualizarea Hărții de zgomot a Municipiului Satu Mare</t>
  </si>
  <si>
    <t>Dotări fantana arteziana - Parc Vasile lucaciu</t>
  </si>
  <si>
    <t>Dotări fantana arteziana - Parc Soarelui</t>
  </si>
  <si>
    <t>Sistem de supraveghere video, Grădinița cu Program Prelungit Dumbrava Minunată</t>
  </si>
  <si>
    <t>Sistem iluminat de sigutanță, Grădinița cu Program Prelungit Dumbrava Minunată</t>
  </si>
  <si>
    <t>Sistem de supraveghere video, Grădinița cu Program Prelungit nr.13</t>
  </si>
  <si>
    <t>Sistem detecție fum la Grădinița cu Program Prelungit nr.5</t>
  </si>
  <si>
    <t>Stație de amplificare cu boxe Școala Gimnazială Grigore Moisil</t>
  </si>
  <si>
    <t>Asistenţă tehnică din partea proiectantului pentru Pod peste râul Someș - Amplasament str. Ștrandului</t>
  </si>
  <si>
    <t>Asistenţă tehnică din partea proiectantului pentru Pista pentru biciclişti str. Bariţiu - str. Gorunului - DJ194A</t>
  </si>
  <si>
    <t>Asistenţă tehnică din partea proiectantului pentru Modernizare strada Merilor</t>
  </si>
  <si>
    <t>Asistenţă tehnică din partea proiectantului pentru Modernizare strada Ferăstrău</t>
  </si>
  <si>
    <t>Asistenţă tehnică din partea proiectantului pentru Modernizare străzi Alexandru Vlahuta, Bixadului, Ceferiștilor, Livada, Locomotivei și Mașinistilor</t>
  </si>
  <si>
    <t>SF Facilitatea accesării Drumului Careiului prin modernizarea străzilor de pământ adiacente (str. Andron Ioniță,  str. Câmpului, str. Crapului, str. Csipler Sándor, str. Recoltei, str. Ștețiu Ștefan, str. Platanului, str. Stupilor, str.Spicului)</t>
  </si>
  <si>
    <t>SF Extinderea iluminatului public in parcarile din cartierele Micro 17, Carpati 1, Carpati 2</t>
  </si>
  <si>
    <t>PT Extinderea iluminatului public in parcarile din cartierele Micro 17, Carpati 1, Carpati 2</t>
  </si>
  <si>
    <t xml:space="preserve">Extindere iluminat public pe str. Dara, str. Botizului nr.63-65 (bloc 55,57,59), str. Victoriei, str.Gladiolei </t>
  </si>
  <si>
    <t xml:space="preserve">Modernizare strada Grădinarilor </t>
  </si>
  <si>
    <t>PT Extinderea iluminatului public pe străzile Mihai Viteazu, str.Crăieselor și parcarea situată pe strada Uzinei (lângă Pod Decebal)</t>
  </si>
  <si>
    <t>SF Extinderea iluminatului public pe străzile Mihai Viteazu, str.Crăieselor și parcarea situată pe strada Uzinei (lângă Pod Decebal)</t>
  </si>
  <si>
    <t>Sistem detecție și alarmare la incendiu, Grădinița cu Program Prelungit Nr. 9</t>
  </si>
  <si>
    <t>Sistem supraveghere video, Grădinița cu Program Prelungit Guliver str. Vasile Lucaciu nr. 15</t>
  </si>
  <si>
    <t>Sistem supraveghere video, Grădinița cu Program Prelungit Guliver str. Vasile Lucaciu nr. 29</t>
  </si>
  <si>
    <t>Sistem supraveghere video, Grădinița cu Program Prelungit Guliver str. Calea Traian nr. 16</t>
  </si>
  <si>
    <t>Sistem supraveghere video, Grădinița cu Program Prelungit Draga Mea</t>
  </si>
  <si>
    <t>Asistenţă tehnică din partea proiectantului pentru Modernizare parcari in cvartalul din spatele blocurilor UU 26 UU 24 UU22 de pe str Lucian Blaga si UH 7 UH9 UH 11 UH13 de pe str Independentei</t>
  </si>
  <si>
    <t>Asistenţă tehnică din partea proiectantului pentru Modernizare parcari in Cvartalul delimitat de Str Independentei - Dima - Macinului - Bobocului - Papadiei</t>
  </si>
  <si>
    <t>Asistenţă tehnică din partea proiectantului pentru Modernizare parcari in Cvartalul delimitat de Str Independentiei Somesului - Bobocului - Ion Vidu</t>
  </si>
  <si>
    <t>Asistenţă tehnică din partea proiectantului pentru Modernizare parcari in Cvartalul delimitat de Str. Independentei - Ion Vidu Bobocului - Belsugului</t>
  </si>
  <si>
    <t>Asistenţă tehnică din partea proiectantului pentru Modernizare parcari in Cvartalul delimitat de str Paulestiului Ion Vidu Parcul UFO</t>
  </si>
  <si>
    <t>Asistenţă tehnică din partea proiectantului pentru Construire parcări – curtea M8 – incinta curții de blocuri delimitată de bd. Independenței, str. Someșului, str. Jocului și piața agroalimentară Micro 17</t>
  </si>
  <si>
    <t>Asistenţă tehnică din partea proiectantului pentru Construire parcări – curtea M19 – incinta curții de blocuri delimitată de str. Vasile Lupu, str. Belșugului, str. Bobocului, str. Jubileu</t>
  </si>
  <si>
    <t>Asistenţă tehnică din partea proiectantului pentru Construire parcări – curtea M22 – incinta curții de blocuri delimitată de str. Nectarului, str. Someșului, str. Bobocului și str. Ion Vidu</t>
  </si>
  <si>
    <t>Asistenţă tehnică din partea proiectantului pentru Modernizare parcari in Cvartalul delimitat de Str Independentei - Jubileului - Bobocului - Belsugului</t>
  </si>
  <si>
    <t>Achiziție teren Complex sportiv</t>
  </si>
  <si>
    <t>SF Extindere iluminat public pe str. Aurel Vlaicu</t>
  </si>
  <si>
    <t>PT Extindere iluminat public pe str. Aurel Vlaicu</t>
  </si>
  <si>
    <t>SF Construire gard la Grădiniță cu program prelungit nr.13 situată pe Aleea Milcov nr.4</t>
  </si>
  <si>
    <t>PT Construire gard la Grădiniță cu program prelungit nr.13 situată pe Aleea Milcov nr.4</t>
  </si>
  <si>
    <t>Sistem antiefracție la Colegiul Național Doamna Stanca</t>
  </si>
  <si>
    <t>DTAC pentru amenajare pistă de skateboard și terenuri de sport în parcul situat pe strada Ion Vidu (parc UFO)</t>
  </si>
  <si>
    <t>SF Realizare de sisteme de ȋnchiriere de biciclete în municipiul Satu Mare</t>
  </si>
  <si>
    <t xml:space="preserve">Asistenţă tehnică din partea proiectantului pentru Modernizare strada Grădinarilor </t>
  </si>
  <si>
    <t>Extinderea retelei de iluminat public pe Aleea Proiectantului</t>
  </si>
  <si>
    <t>Extindere iluminat public in curtile interioare a blocurilor situate pe str.Avram Iancu, nr.58;  Drum Carei bloc R31; b-dul Octavian Goga bloc 10; Calea Traian nr. 9 Bloc 5,6,7; str.Mircea Eliade-str.Petru Rareș-str.Goldiș Vasile-b-dul Cloșca;  aleea Milcov - aleea Universului</t>
  </si>
  <si>
    <t>SF Studiu de coexistență a camerelor de supraveghere video</t>
  </si>
  <si>
    <t>SF Studiu de trafic și calculul emisiilor de CO2, pentru pista de biciclete de pe strada Barițiu- Gorunului-DJ 194A</t>
  </si>
  <si>
    <t>Construire gard la Grădinița cu program prelungit nr.13, situată pe Aleea Milcov</t>
  </si>
  <si>
    <t>PT Regenerarea fizică şi socială a comunităţii marginalizate din zona Turnul Pompierilor - Regenerarea fizică a zonei Turnul Pompierilor prin activități care vizează dezvoltarea comunitară și siguranța publică</t>
  </si>
  <si>
    <t>SF Studiu de oportunitate pentru schimbarea corpurilor de iluminat de pe strada Barițiu și extinderea iluminarului public prin amplasare de stâlpi fotovoltaici pe strada Gorunului aferent pistei de biciclete</t>
  </si>
  <si>
    <t>Amenajare pistă de skateboard și terenuri de sport în parcul situat pe strada Ion Vidu 
(parc UFO)</t>
  </si>
  <si>
    <t>Contravaloare imobil Piața de alimente nr.2</t>
  </si>
  <si>
    <t>Contravaloare teren str.Oituz nr.1</t>
  </si>
  <si>
    <t>Contravaloare imobil str.Cerbului nr.19</t>
  </si>
  <si>
    <t>Distrugător documente</t>
  </si>
  <si>
    <t>Uși și geamuri termopan la Colegiul Economic Gheorghe Dragoș</t>
  </si>
  <si>
    <t>Sistem de detectare fum la Școala Gimnazială Grigore Moisil</t>
  </si>
  <si>
    <t>PT Modernizare pasaje pietonale care fac legătura între centru nou și digul de pe malul drept al râului Someș</t>
  </si>
  <si>
    <t>Modernizare pasaje pietonale care fac legătura între centru nou și digul de pe malul drept al râului Someș</t>
  </si>
  <si>
    <t xml:space="preserve">SF Elaborare și întocmire PUD Transformarea zonei degradate Cubic în zonă de petrecere a timpului liber pentru comunictate </t>
  </si>
  <si>
    <t>Proiecte cu finanțare din fonduri externe nerambursabile aferente cadrului financiar 2014-2020 - total, din care:</t>
  </si>
  <si>
    <r>
      <rPr>
        <b/>
        <sz val="11"/>
        <rFont val="Arial"/>
        <family val="2"/>
      </rPr>
      <t>Dotări de specialitate</t>
    </r>
    <r>
      <rPr>
        <sz val="10"/>
        <rFont val="Arial"/>
        <family val="0"/>
      </rPr>
      <t xml:space="preserve"> la proiectul ”Implementarea sistemului de management al calității pentru creșterea performanței administrației publice în municipiul Satu Mare”</t>
    </r>
  </si>
  <si>
    <r>
      <t>*</t>
    </r>
    <r>
      <rPr>
        <b/>
        <sz val="11"/>
        <rFont val="Arial"/>
        <family val="2"/>
      </rPr>
      <t xml:space="preserve"> Cheltuieli curente </t>
    </r>
    <r>
      <rPr>
        <sz val="10"/>
        <rFont val="Arial"/>
        <family val="0"/>
      </rPr>
      <t xml:space="preserve"> la proiectul ”Implementarea sistemului de management al calității pentru creșterea performanței administrației publice în municipiul Satu Mare”</t>
    </r>
  </si>
  <si>
    <t>SF Audit electroenergetic și luminotehnic a sistemului de iluminat public din Municipiul Satu Mare</t>
  </si>
  <si>
    <t>SF Elaborare P.U.Z stabilire traseu artera majoră de circulaţie conform P.U.G. Satu Mare între str. Diana şi intersecţia străzilor Unirii cu Aurel Vlaicu</t>
  </si>
  <si>
    <t xml:space="preserve">SF Stații de reîncărcare pentru vehicule electrice și electrice hibrid plug-in </t>
  </si>
</sst>
</file>

<file path=xl/styles.xml><?xml version="1.0" encoding="utf-8"?>
<styleSheet xmlns="http://schemas.openxmlformats.org/spreadsheetml/2006/main">
  <numFmts count="3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 &quot;;\-#,##0\ &quot; &quot;"/>
    <numFmt numFmtId="181" formatCode="#,##0\ &quot; &quot;;[Red]\-#,##0\ &quot; &quot;"/>
    <numFmt numFmtId="182" formatCode="#,##0.00\ &quot; &quot;;\-#,##0.00\ &quot; &quot;"/>
    <numFmt numFmtId="183" formatCode="#,##0.00\ &quot; &quot;;[Red]\-#,##0.00\ &quot; &quot;"/>
    <numFmt numFmtId="184" formatCode="_-* #,##0\ &quot; &quot;_-;\-* #,##0\ &quot; &quot;_-;_-* &quot;-&quot;\ &quot; &quot;_-;_-@_-"/>
    <numFmt numFmtId="185" formatCode="_-* #,##0\ _ _-;\-* #,##0\ _ _-;_-* &quot;-&quot;\ _ _-;_-@_-"/>
    <numFmt numFmtId="186" formatCode="_-* #,##0.00\ &quot; &quot;_-;\-* #,##0.00\ &quot; &quot;_-;_-* &quot;-&quot;??\ &quot; &quot;_-;_-@_-"/>
    <numFmt numFmtId="187" formatCode="_-* #,##0.00\ _ _-;\-* #,##0.00\ _ _-;_-* &quot;-&quot;??\ _ 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418]d\ mmmm\ yyyy"/>
  </numFmts>
  <fonts count="56">
    <font>
      <sz val="10"/>
      <name val="Arial"/>
      <family val="0"/>
    </font>
    <font>
      <sz val="8"/>
      <name val="Arial"/>
      <family val="2"/>
    </font>
    <font>
      <b/>
      <sz val="10"/>
      <name val="Arial"/>
      <family val="2"/>
    </font>
    <font>
      <b/>
      <i/>
      <sz val="10"/>
      <name val="Arial"/>
      <family val="2"/>
    </font>
    <font>
      <sz val="10"/>
      <color indexed="12"/>
      <name val="Arial"/>
      <family val="2"/>
    </font>
    <font>
      <u val="single"/>
      <sz val="10"/>
      <name val="Arial"/>
      <family val="2"/>
    </font>
    <font>
      <b/>
      <sz val="10"/>
      <color indexed="10"/>
      <name val="Arial"/>
      <family val="2"/>
    </font>
    <font>
      <b/>
      <i/>
      <sz val="11"/>
      <name val="Arial"/>
      <family val="2"/>
    </font>
    <font>
      <b/>
      <i/>
      <sz val="12"/>
      <name val="Arial"/>
      <family val="2"/>
    </font>
    <font>
      <b/>
      <sz val="10"/>
      <name val="Calibri"/>
      <family val="2"/>
    </font>
    <font>
      <b/>
      <sz val="8"/>
      <name val="Arial"/>
      <family val="2"/>
    </font>
    <font>
      <b/>
      <sz val="7"/>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medium"/>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color indexed="63"/>
      </right>
      <top style="thin"/>
      <bottom style="thin"/>
    </border>
    <border>
      <left style="medium"/>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medium"/>
    </border>
    <border>
      <left style="thin"/>
      <right style="medium"/>
      <top>
        <color indexed="63"/>
      </top>
      <bottom style="thin"/>
    </border>
    <border>
      <left style="medium"/>
      <right>
        <color indexed="63"/>
      </right>
      <top>
        <color indexed="63"/>
      </top>
      <bottom style="thin"/>
    </border>
    <border>
      <left style="thin"/>
      <right>
        <color indexed="63"/>
      </right>
      <top style="thin"/>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color indexed="63"/>
      </top>
      <bottom>
        <color indexed="63"/>
      </bottom>
    </border>
    <border>
      <left style="medium"/>
      <right style="thin"/>
      <top>
        <color indexed="63"/>
      </top>
      <bottom>
        <color indexed="63"/>
      </bottom>
    </border>
    <border>
      <left style="medium"/>
      <right>
        <color indexed="63"/>
      </right>
      <top style="thin"/>
      <bottom style="thin"/>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medium"/>
      <right style="medium"/>
      <top style="medium"/>
      <bottom style="medium"/>
    </border>
    <border>
      <left>
        <color indexed="63"/>
      </left>
      <right style="medium"/>
      <top style="thin"/>
      <bottom style="thin"/>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3">
    <xf numFmtId="0" fontId="0" fillId="0" borderId="0" xfId="0" applyAlignment="1">
      <alignment/>
    </xf>
    <xf numFmtId="0" fontId="0" fillId="33" borderId="0" xfId="0" applyFill="1" applyAlignment="1">
      <alignment/>
    </xf>
    <xf numFmtId="0" fontId="0" fillId="33" borderId="0" xfId="0" applyFont="1" applyFill="1" applyAlignment="1">
      <alignment/>
    </xf>
    <xf numFmtId="3" fontId="0" fillId="33" borderId="10" xfId="0" applyNumberFormat="1" applyFont="1" applyFill="1" applyBorder="1" applyAlignment="1">
      <alignment/>
    </xf>
    <xf numFmtId="49" fontId="2" fillId="33" borderId="11" xfId="0" applyNumberFormat="1" applyFont="1" applyFill="1" applyBorder="1" applyAlignment="1">
      <alignment horizontal="center" wrapText="1"/>
    </xf>
    <xf numFmtId="0" fontId="2" fillId="33" borderId="11" xfId="0" applyFont="1" applyFill="1" applyBorder="1" applyAlignment="1">
      <alignment horizontal="center"/>
    </xf>
    <xf numFmtId="3" fontId="0" fillId="33" borderId="12" xfId="0" applyNumberFormat="1" applyFont="1" applyFill="1" applyBorder="1" applyAlignment="1">
      <alignment/>
    </xf>
    <xf numFmtId="0" fontId="54"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2" fillId="33" borderId="0" xfId="0" applyFont="1" applyFill="1" applyBorder="1" applyAlignment="1">
      <alignment horizontal="center" wrapText="1"/>
    </xf>
    <xf numFmtId="0" fontId="0" fillId="33" borderId="0" xfId="0" applyFont="1" applyFill="1" applyBorder="1" applyAlignment="1">
      <alignment/>
    </xf>
    <xf numFmtId="0" fontId="0" fillId="33" borderId="0" xfId="0" applyFill="1" applyBorder="1" applyAlignment="1">
      <alignment/>
    </xf>
    <xf numFmtId="0" fontId="3" fillId="33" borderId="13" xfId="0" applyFont="1" applyFill="1" applyBorder="1" applyAlignment="1">
      <alignment horizontal="center" vertical="center"/>
    </xf>
    <xf numFmtId="3" fontId="2" fillId="33" borderId="11" xfId="0" applyNumberFormat="1" applyFont="1" applyFill="1" applyBorder="1" applyAlignment="1">
      <alignment horizontal="right"/>
    </xf>
    <xf numFmtId="3" fontId="2" fillId="33" borderId="14"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6" xfId="0" applyNumberFormat="1" applyFont="1" applyFill="1" applyBorder="1" applyAlignment="1">
      <alignment horizontal="right"/>
    </xf>
    <xf numFmtId="0" fontId="55" fillId="33" borderId="0" xfId="0" applyFont="1" applyFill="1" applyAlignment="1">
      <alignment/>
    </xf>
    <xf numFmtId="0" fontId="3" fillId="33" borderId="0" xfId="0" applyFont="1" applyFill="1" applyBorder="1" applyAlignment="1">
      <alignment horizontal="center" vertical="center" wrapText="1"/>
    </xf>
    <xf numFmtId="3" fontId="8" fillId="33" borderId="0" xfId="0" applyNumberFormat="1" applyFont="1" applyFill="1" applyBorder="1" applyAlignment="1">
      <alignment horizontal="center" vertical="center"/>
    </xf>
    <xf numFmtId="0" fontId="2"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horizontal="left"/>
    </xf>
    <xf numFmtId="0" fontId="2" fillId="33" borderId="0" xfId="0" applyFont="1" applyFill="1" applyBorder="1" applyAlignment="1">
      <alignment/>
    </xf>
    <xf numFmtId="0" fontId="4" fillId="33" borderId="0" xfId="0" applyFont="1" applyFill="1" applyBorder="1" applyAlignment="1">
      <alignment horizontal="left"/>
    </xf>
    <xf numFmtId="4" fontId="0" fillId="33" borderId="0" xfId="0" applyNumberFormat="1" applyFont="1" applyFill="1" applyBorder="1" applyAlignment="1">
      <alignment horizontal="center"/>
    </xf>
    <xf numFmtId="4" fontId="6" fillId="33" borderId="0" xfId="0" applyNumberFormat="1" applyFont="1" applyFill="1" applyBorder="1" applyAlignment="1">
      <alignment horizontal="center"/>
    </xf>
    <xf numFmtId="0" fontId="0" fillId="33" borderId="0" xfId="0" applyFont="1" applyFill="1" applyBorder="1" applyAlignment="1">
      <alignment/>
    </xf>
    <xf numFmtId="4" fontId="0" fillId="33"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2" fillId="33" borderId="0" xfId="0" applyNumberFormat="1" applyFont="1" applyFill="1" applyBorder="1" applyAlignment="1">
      <alignment horizontal="center"/>
    </xf>
    <xf numFmtId="4" fontId="0" fillId="33" borderId="0" xfId="0" applyNumberFormat="1" applyFont="1" applyFill="1" applyBorder="1" applyAlignment="1">
      <alignment/>
    </xf>
    <xf numFmtId="4" fontId="2" fillId="33" borderId="0" xfId="0" applyNumberFormat="1" applyFont="1" applyFill="1" applyBorder="1" applyAlignment="1">
      <alignment/>
    </xf>
    <xf numFmtId="0" fontId="2" fillId="33" borderId="0" xfId="0" applyFont="1" applyFill="1" applyBorder="1" applyAlignment="1">
      <alignment horizontal="center"/>
    </xf>
    <xf numFmtId="3" fontId="2" fillId="33" borderId="0" xfId="0" applyNumberFormat="1" applyFont="1" applyFill="1" applyBorder="1" applyAlignment="1">
      <alignment/>
    </xf>
    <xf numFmtId="3" fontId="0" fillId="33" borderId="0" xfId="0" applyNumberFormat="1" applyFont="1" applyFill="1" applyBorder="1" applyAlignment="1">
      <alignment/>
    </xf>
    <xf numFmtId="4" fontId="0" fillId="33" borderId="0" xfId="0" applyNumberFormat="1" applyFont="1" applyFill="1" applyAlignment="1">
      <alignment/>
    </xf>
    <xf numFmtId="0" fontId="3" fillId="33" borderId="13" xfId="0" applyFont="1" applyFill="1" applyBorder="1" applyAlignment="1">
      <alignment horizontal="center"/>
    </xf>
    <xf numFmtId="0" fontId="2" fillId="33" borderId="13" xfId="0" applyFont="1" applyFill="1" applyBorder="1" applyAlignment="1">
      <alignment horizontal="center" vertical="center"/>
    </xf>
    <xf numFmtId="3" fontId="0" fillId="33" borderId="11" xfId="0" applyNumberFormat="1" applyFont="1" applyFill="1" applyBorder="1" applyAlignment="1">
      <alignment horizontal="right"/>
    </xf>
    <xf numFmtId="3" fontId="12" fillId="33" borderId="14" xfId="0" applyNumberFormat="1" applyFont="1" applyFill="1" applyBorder="1" applyAlignment="1">
      <alignment horizontal="right"/>
    </xf>
    <xf numFmtId="3" fontId="0" fillId="33" borderId="17" xfId="0" applyNumberFormat="1" applyFont="1" applyFill="1" applyBorder="1" applyAlignment="1">
      <alignment/>
    </xf>
    <xf numFmtId="49" fontId="2" fillId="33" borderId="10" xfId="0" applyNumberFormat="1" applyFont="1" applyFill="1" applyBorder="1" applyAlignment="1">
      <alignment horizontal="center" wrapText="1"/>
    </xf>
    <xf numFmtId="0" fontId="2" fillId="33" borderId="10" xfId="0" applyFont="1" applyFill="1" applyBorder="1" applyAlignment="1">
      <alignment horizontal="center"/>
    </xf>
    <xf numFmtId="3" fontId="0" fillId="33" borderId="10" xfId="0" applyNumberFormat="1" applyFont="1" applyFill="1" applyBorder="1" applyAlignment="1">
      <alignment horizontal="right"/>
    </xf>
    <xf numFmtId="49" fontId="2" fillId="33" borderId="10" xfId="0" applyNumberFormat="1" applyFont="1" applyFill="1" applyBorder="1" applyAlignment="1">
      <alignment horizontal="center" wrapText="1"/>
    </xf>
    <xf numFmtId="0" fontId="2" fillId="33" borderId="10" xfId="0" applyFont="1" applyFill="1" applyBorder="1" applyAlignment="1">
      <alignment horizontal="center"/>
    </xf>
    <xf numFmtId="3" fontId="0" fillId="33" borderId="10" xfId="0" applyNumberFormat="1" applyFont="1" applyFill="1" applyBorder="1" applyAlignment="1">
      <alignment horizontal="right"/>
    </xf>
    <xf numFmtId="49" fontId="3" fillId="33" borderId="10" xfId="0" applyNumberFormat="1" applyFont="1" applyFill="1" applyBorder="1" applyAlignment="1">
      <alignment horizontal="center" wrapText="1"/>
    </xf>
    <xf numFmtId="3" fontId="0" fillId="33" borderId="18" xfId="0" applyNumberFormat="1" applyFont="1" applyFill="1" applyBorder="1" applyAlignment="1">
      <alignment/>
    </xf>
    <xf numFmtId="3" fontId="0" fillId="33" borderId="19" xfId="0" applyNumberFormat="1" applyFont="1" applyFill="1" applyBorder="1" applyAlignment="1">
      <alignment/>
    </xf>
    <xf numFmtId="3" fontId="0" fillId="33" borderId="20" xfId="0" applyNumberFormat="1" applyFont="1" applyFill="1" applyBorder="1" applyAlignment="1">
      <alignment/>
    </xf>
    <xf numFmtId="3" fontId="0" fillId="33" borderId="15" xfId="0" applyNumberFormat="1" applyFont="1" applyFill="1" applyBorder="1" applyAlignment="1">
      <alignment/>
    </xf>
    <xf numFmtId="3" fontId="0" fillId="33" borderId="21" xfId="0" applyNumberFormat="1" applyFont="1" applyFill="1" applyBorder="1" applyAlignment="1">
      <alignment/>
    </xf>
    <xf numFmtId="3" fontId="12" fillId="33" borderId="22" xfId="0" applyNumberFormat="1" applyFont="1" applyFill="1" applyBorder="1" applyAlignment="1">
      <alignment horizontal="right"/>
    </xf>
    <xf numFmtId="3" fontId="0" fillId="33" borderId="11" xfId="0" applyNumberFormat="1" applyFont="1" applyFill="1" applyBorder="1" applyAlignment="1">
      <alignment/>
    </xf>
    <xf numFmtId="3" fontId="12" fillId="33" borderId="12" xfId="0" applyNumberFormat="1" applyFont="1" applyFill="1" applyBorder="1" applyAlignment="1">
      <alignment/>
    </xf>
    <xf numFmtId="3" fontId="0" fillId="33" borderId="17" xfId="0" applyNumberFormat="1" applyFont="1" applyFill="1" applyBorder="1" applyAlignment="1">
      <alignment wrapText="1"/>
    </xf>
    <xf numFmtId="3" fontId="0" fillId="33" borderId="15" xfId="0" applyNumberFormat="1" applyFont="1" applyFill="1" applyBorder="1" applyAlignment="1">
      <alignment horizontal="right" wrapText="1"/>
    </xf>
    <xf numFmtId="3" fontId="12" fillId="33" borderId="16" xfId="0" applyNumberFormat="1" applyFont="1" applyFill="1" applyBorder="1" applyAlignment="1">
      <alignment horizontal="right" wrapText="1"/>
    </xf>
    <xf numFmtId="3" fontId="0" fillId="33" borderId="23" xfId="0" applyNumberFormat="1" applyFont="1" applyFill="1" applyBorder="1" applyAlignment="1">
      <alignment horizontal="left" wrapText="1"/>
    </xf>
    <xf numFmtId="3" fontId="0" fillId="33" borderId="11" xfId="0" applyNumberFormat="1" applyFont="1" applyFill="1" applyBorder="1" applyAlignment="1">
      <alignment horizontal="right" wrapText="1"/>
    </xf>
    <xf numFmtId="3" fontId="12" fillId="33" borderId="14" xfId="0" applyNumberFormat="1" applyFont="1" applyFill="1" applyBorder="1" applyAlignment="1">
      <alignment horizontal="right" wrapText="1"/>
    </xf>
    <xf numFmtId="3" fontId="0" fillId="33" borderId="17" xfId="0" applyNumberFormat="1" applyFont="1" applyFill="1" applyBorder="1" applyAlignment="1">
      <alignment horizontal="left" wrapText="1"/>
    </xf>
    <xf numFmtId="3" fontId="0" fillId="33" borderId="10" xfId="0" applyNumberFormat="1" applyFont="1" applyFill="1" applyBorder="1" applyAlignment="1">
      <alignment horizontal="right" wrapText="1"/>
    </xf>
    <xf numFmtId="3" fontId="12" fillId="33" borderId="10" xfId="0" applyNumberFormat="1" applyFont="1" applyFill="1" applyBorder="1" applyAlignment="1">
      <alignment horizontal="right" wrapText="1"/>
    </xf>
    <xf numFmtId="3" fontId="2" fillId="33" borderId="10" xfId="0" applyNumberFormat="1" applyFont="1" applyFill="1" applyBorder="1" applyAlignment="1">
      <alignment horizontal="right"/>
    </xf>
    <xf numFmtId="3" fontId="12" fillId="33" borderId="11" xfId="0" applyNumberFormat="1" applyFont="1" applyFill="1" applyBorder="1" applyAlignment="1">
      <alignment horizontal="right"/>
    </xf>
    <xf numFmtId="0" fontId="0" fillId="33" borderId="17" xfId="0" applyFont="1" applyFill="1" applyBorder="1" applyAlignment="1">
      <alignment wrapText="1"/>
    </xf>
    <xf numFmtId="3" fontId="2" fillId="33" borderId="22" xfId="0" applyNumberFormat="1" applyFont="1" applyFill="1" applyBorder="1" applyAlignment="1">
      <alignment horizontal="right"/>
    </xf>
    <xf numFmtId="3" fontId="0" fillId="33" borderId="17" xfId="0" applyNumberFormat="1" applyFont="1" applyFill="1" applyBorder="1" applyAlignment="1">
      <alignment horizontal="left" wrapText="1"/>
    </xf>
    <xf numFmtId="0" fontId="0" fillId="33" borderId="18" xfId="0" applyFont="1" applyFill="1" applyBorder="1" applyAlignment="1">
      <alignment horizontal="left" wrapText="1"/>
    </xf>
    <xf numFmtId="49" fontId="2" fillId="33" borderId="19" xfId="0" applyNumberFormat="1" applyFont="1" applyFill="1" applyBorder="1" applyAlignment="1">
      <alignment horizontal="center" wrapText="1"/>
    </xf>
    <xf numFmtId="0" fontId="2" fillId="33" borderId="19" xfId="0" applyFont="1" applyFill="1" applyBorder="1" applyAlignment="1">
      <alignment horizontal="center"/>
    </xf>
    <xf numFmtId="3" fontId="0" fillId="33" borderId="19" xfId="0" applyNumberFormat="1" applyFont="1" applyFill="1" applyBorder="1" applyAlignment="1">
      <alignment horizontal="right"/>
    </xf>
    <xf numFmtId="0" fontId="0" fillId="33" borderId="17" xfId="0" applyFont="1" applyFill="1" applyBorder="1" applyAlignment="1">
      <alignment horizontal="left" wrapText="1"/>
    </xf>
    <xf numFmtId="49" fontId="2" fillId="33" borderId="10" xfId="0" applyNumberFormat="1" applyFont="1" applyFill="1" applyBorder="1" applyAlignment="1">
      <alignment horizontal="center"/>
    </xf>
    <xf numFmtId="3" fontId="0" fillId="33" borderId="10" xfId="0" applyNumberFormat="1" applyFill="1" applyBorder="1" applyAlignment="1">
      <alignment/>
    </xf>
    <xf numFmtId="3" fontId="0" fillId="33" borderId="12" xfId="0" applyNumberFormat="1" applyFill="1" applyBorder="1" applyAlignment="1">
      <alignment/>
    </xf>
    <xf numFmtId="0" fontId="2" fillId="33" borderId="10" xfId="0" applyFont="1" applyFill="1" applyBorder="1" applyAlignment="1">
      <alignment horizontal="center" wrapText="1"/>
    </xf>
    <xf numFmtId="49" fontId="2" fillId="33" borderId="19" xfId="0" applyNumberFormat="1" applyFont="1" applyFill="1" applyBorder="1" applyAlignment="1">
      <alignment horizontal="center" wrapText="1"/>
    </xf>
    <xf numFmtId="0" fontId="2" fillId="33" borderId="19" xfId="0" applyFont="1" applyFill="1" applyBorder="1" applyAlignment="1">
      <alignment horizontal="center"/>
    </xf>
    <xf numFmtId="3" fontId="12" fillId="33" borderId="20" xfId="0" applyNumberFormat="1" applyFont="1" applyFill="1" applyBorder="1" applyAlignment="1">
      <alignment horizontal="right"/>
    </xf>
    <xf numFmtId="3" fontId="12" fillId="33" borderId="12" xfId="0" applyNumberFormat="1" applyFont="1" applyFill="1" applyBorder="1" applyAlignment="1">
      <alignment horizontal="right"/>
    </xf>
    <xf numFmtId="3" fontId="0" fillId="33" borderId="24" xfId="0" applyNumberFormat="1" applyFont="1" applyFill="1" applyBorder="1" applyAlignment="1">
      <alignment/>
    </xf>
    <xf numFmtId="3" fontId="0" fillId="33" borderId="25" xfId="0" applyNumberFormat="1" applyFont="1" applyFill="1" applyBorder="1" applyAlignment="1">
      <alignment/>
    </xf>
    <xf numFmtId="3" fontId="0" fillId="33" borderId="12" xfId="0" applyNumberFormat="1" applyFont="1" applyFill="1" applyBorder="1" applyAlignment="1">
      <alignment horizontal="right"/>
    </xf>
    <xf numFmtId="49" fontId="2" fillId="33" borderId="15" xfId="0" applyNumberFormat="1" applyFont="1" applyFill="1" applyBorder="1" applyAlignment="1">
      <alignment horizontal="center"/>
    </xf>
    <xf numFmtId="0" fontId="2" fillId="33" borderId="15" xfId="0" applyFont="1" applyFill="1" applyBorder="1" applyAlignment="1">
      <alignment horizontal="center" wrapText="1"/>
    </xf>
    <xf numFmtId="3" fontId="0" fillId="33" borderId="15" xfId="0" applyNumberFormat="1" applyFont="1" applyFill="1" applyBorder="1" applyAlignment="1">
      <alignment horizontal="right"/>
    </xf>
    <xf numFmtId="3" fontId="12" fillId="33" borderId="21" xfId="0" applyNumberFormat="1" applyFont="1" applyFill="1" applyBorder="1" applyAlignment="1">
      <alignment horizontal="right"/>
    </xf>
    <xf numFmtId="3" fontId="0" fillId="33" borderId="26" xfId="0" applyNumberFormat="1" applyFont="1" applyFill="1" applyBorder="1" applyAlignment="1">
      <alignment/>
    </xf>
    <xf numFmtId="3" fontId="0" fillId="34" borderId="10" xfId="0" applyNumberFormat="1" applyFont="1" applyFill="1" applyBorder="1" applyAlignment="1">
      <alignment/>
    </xf>
    <xf numFmtId="3" fontId="0" fillId="34" borderId="12" xfId="0" applyNumberFormat="1" applyFont="1" applyFill="1" applyBorder="1" applyAlignment="1">
      <alignment/>
    </xf>
    <xf numFmtId="3" fontId="0" fillId="34" borderId="10" xfId="0" applyNumberFormat="1" applyFont="1" applyFill="1" applyBorder="1" applyAlignment="1">
      <alignment horizontal="right"/>
    </xf>
    <xf numFmtId="3" fontId="0" fillId="34" borderId="25" xfId="0" applyNumberFormat="1" applyFont="1" applyFill="1" applyBorder="1" applyAlignment="1">
      <alignment/>
    </xf>
    <xf numFmtId="3" fontId="0" fillId="33" borderId="14" xfId="0" applyNumberFormat="1" applyFont="1" applyFill="1" applyBorder="1" applyAlignment="1">
      <alignment horizontal="right"/>
    </xf>
    <xf numFmtId="49" fontId="2" fillId="33" borderId="27" xfId="0" applyNumberFormat="1" applyFont="1" applyFill="1" applyBorder="1" applyAlignment="1">
      <alignment horizontal="center"/>
    </xf>
    <xf numFmtId="0" fontId="2" fillId="33" borderId="27" xfId="0" applyFont="1" applyFill="1" applyBorder="1" applyAlignment="1">
      <alignment horizontal="center" wrapText="1"/>
    </xf>
    <xf numFmtId="3" fontId="0" fillId="33" borderId="27" xfId="0" applyNumberFormat="1" applyFont="1" applyFill="1" applyBorder="1" applyAlignment="1">
      <alignment horizontal="right"/>
    </xf>
    <xf numFmtId="3" fontId="12" fillId="33" borderId="28" xfId="0" applyNumberFormat="1" applyFont="1" applyFill="1" applyBorder="1" applyAlignment="1">
      <alignment horizontal="right"/>
    </xf>
    <xf numFmtId="3" fontId="0" fillId="33" borderId="25" xfId="0" applyNumberFormat="1" applyFont="1" applyFill="1" applyBorder="1" applyAlignment="1">
      <alignment horizontal="right" wrapText="1"/>
    </xf>
    <xf numFmtId="0" fontId="0" fillId="33" borderId="23" xfId="0" applyFont="1" applyFill="1" applyBorder="1" applyAlignment="1">
      <alignment wrapText="1"/>
    </xf>
    <xf numFmtId="0" fontId="0" fillId="33" borderId="17" xfId="0" applyFont="1" applyFill="1" applyBorder="1" applyAlignment="1">
      <alignment horizontal="left" wrapText="1"/>
    </xf>
    <xf numFmtId="0" fontId="0" fillId="33" borderId="29" xfId="0" applyFont="1" applyFill="1" applyBorder="1" applyAlignment="1">
      <alignment horizontal="left" wrapText="1"/>
    </xf>
    <xf numFmtId="49" fontId="2" fillId="33" borderId="30" xfId="0" applyNumberFormat="1" applyFont="1" applyFill="1" applyBorder="1" applyAlignment="1">
      <alignment horizontal="center" wrapText="1"/>
    </xf>
    <xf numFmtId="0" fontId="2" fillId="33" borderId="30" xfId="0" applyFont="1" applyFill="1" applyBorder="1" applyAlignment="1">
      <alignment horizontal="center"/>
    </xf>
    <xf numFmtId="3" fontId="2" fillId="33" borderId="30" xfId="0" applyNumberFormat="1" applyFont="1" applyFill="1" applyBorder="1" applyAlignment="1">
      <alignment horizontal="right"/>
    </xf>
    <xf numFmtId="3" fontId="12" fillId="33" borderId="31" xfId="0" applyNumberFormat="1" applyFont="1" applyFill="1" applyBorder="1" applyAlignment="1">
      <alignment horizontal="right"/>
    </xf>
    <xf numFmtId="3" fontId="2" fillId="33" borderId="26"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21" xfId="0" applyNumberFormat="1" applyFont="1" applyFill="1" applyBorder="1" applyAlignment="1">
      <alignment horizontal="right"/>
    </xf>
    <xf numFmtId="0" fontId="0" fillId="33" borderId="17" xfId="0" applyFont="1" applyFill="1" applyBorder="1" applyAlignment="1">
      <alignment/>
    </xf>
    <xf numFmtId="0" fontId="0" fillId="33" borderId="17" xfId="0" applyFont="1" applyFill="1" applyBorder="1" applyAlignment="1">
      <alignment wrapText="1"/>
    </xf>
    <xf numFmtId="0" fontId="0" fillId="33" borderId="32" xfId="0" applyFont="1" applyFill="1" applyBorder="1" applyAlignment="1">
      <alignment wrapText="1"/>
    </xf>
    <xf numFmtId="0" fontId="0" fillId="33" borderId="33" xfId="0" applyFont="1" applyFill="1" applyBorder="1" applyAlignment="1">
      <alignment wrapText="1"/>
    </xf>
    <xf numFmtId="0" fontId="0" fillId="33" borderId="23" xfId="0" applyFont="1" applyFill="1" applyBorder="1" applyAlignment="1">
      <alignment/>
    </xf>
    <xf numFmtId="0" fontId="0" fillId="33" borderId="11"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horizontal="left"/>
    </xf>
    <xf numFmtId="0" fontId="0" fillId="33" borderId="17" xfId="0" applyFont="1" applyFill="1" applyBorder="1" applyAlignment="1">
      <alignment/>
    </xf>
    <xf numFmtId="0" fontId="0" fillId="33" borderId="10" xfId="0" applyFont="1" applyFill="1" applyBorder="1" applyAlignment="1">
      <alignment/>
    </xf>
    <xf numFmtId="0" fontId="0" fillId="33" borderId="12" xfId="0" applyFont="1" applyFill="1" applyBorder="1" applyAlignment="1">
      <alignment/>
    </xf>
    <xf numFmtId="0" fontId="0" fillId="33" borderId="32" xfId="0" applyFont="1" applyFill="1" applyBorder="1" applyAlignment="1">
      <alignment/>
    </xf>
    <xf numFmtId="0" fontId="0" fillId="33" borderId="15" xfId="0" applyFont="1" applyFill="1" applyBorder="1" applyAlignment="1">
      <alignment/>
    </xf>
    <xf numFmtId="0" fontId="0" fillId="33" borderId="21" xfId="0" applyFont="1" applyFill="1" applyBorder="1" applyAlignment="1">
      <alignment/>
    </xf>
    <xf numFmtId="0" fontId="0" fillId="33" borderId="17" xfId="0" applyFont="1" applyFill="1" applyBorder="1" applyAlignment="1">
      <alignment horizontal="left" vertical="top" wrapText="1"/>
    </xf>
    <xf numFmtId="3" fontId="0" fillId="33" borderId="32" xfId="0" applyNumberFormat="1" applyFont="1" applyFill="1" applyBorder="1" applyAlignment="1">
      <alignment horizontal="left" wrapText="1"/>
    </xf>
    <xf numFmtId="49" fontId="2" fillId="33" borderId="15" xfId="0" applyNumberFormat="1" applyFont="1" applyFill="1" applyBorder="1" applyAlignment="1">
      <alignment horizontal="center" wrapText="1"/>
    </xf>
    <xf numFmtId="0" fontId="2" fillId="33" borderId="15" xfId="0" applyFont="1" applyFill="1" applyBorder="1" applyAlignment="1">
      <alignment horizontal="center"/>
    </xf>
    <xf numFmtId="3" fontId="0" fillId="33" borderId="15" xfId="0" applyNumberFormat="1" applyFont="1" applyFill="1" applyBorder="1" applyAlignment="1">
      <alignment horizontal="right"/>
    </xf>
    <xf numFmtId="3" fontId="12" fillId="33" borderId="16" xfId="0" applyNumberFormat="1" applyFont="1" applyFill="1" applyBorder="1" applyAlignment="1">
      <alignment horizontal="right"/>
    </xf>
    <xf numFmtId="3" fontId="0" fillId="33" borderId="32" xfId="0" applyNumberFormat="1" applyFont="1" applyFill="1" applyBorder="1" applyAlignment="1">
      <alignment/>
    </xf>
    <xf numFmtId="3" fontId="0" fillId="33" borderId="25" xfId="0" applyNumberFormat="1" applyFont="1" applyFill="1" applyBorder="1" applyAlignment="1">
      <alignment/>
    </xf>
    <xf numFmtId="3" fontId="0" fillId="33" borderId="10" xfId="0" applyNumberFormat="1" applyFont="1" applyFill="1" applyBorder="1" applyAlignment="1">
      <alignment/>
    </xf>
    <xf numFmtId="3" fontId="0" fillId="33" borderId="12" xfId="0" applyNumberFormat="1" applyFont="1" applyFill="1" applyBorder="1" applyAlignment="1">
      <alignment/>
    </xf>
    <xf numFmtId="0" fontId="0" fillId="34" borderId="17" xfId="0" applyFont="1" applyFill="1" applyBorder="1" applyAlignment="1">
      <alignment wrapText="1"/>
    </xf>
    <xf numFmtId="49" fontId="2" fillId="34" borderId="10" xfId="0" applyNumberFormat="1" applyFont="1" applyFill="1" applyBorder="1" applyAlignment="1">
      <alignment horizontal="center" wrapText="1"/>
    </xf>
    <xf numFmtId="0" fontId="2" fillId="34" borderId="10" xfId="0" applyFont="1" applyFill="1" applyBorder="1" applyAlignment="1">
      <alignment horizontal="center"/>
    </xf>
    <xf numFmtId="3" fontId="12" fillId="34" borderId="22" xfId="0" applyNumberFormat="1" applyFont="1" applyFill="1" applyBorder="1" applyAlignment="1">
      <alignment horizontal="right"/>
    </xf>
    <xf numFmtId="3" fontId="0" fillId="34" borderId="17" xfId="0" applyNumberFormat="1" applyFont="1" applyFill="1" applyBorder="1" applyAlignment="1">
      <alignment/>
    </xf>
    <xf numFmtId="49" fontId="2" fillId="34" borderId="11" xfId="0" applyNumberFormat="1" applyFont="1" applyFill="1" applyBorder="1" applyAlignment="1">
      <alignment horizontal="center" wrapText="1"/>
    </xf>
    <xf numFmtId="0" fontId="2" fillId="34" borderId="11" xfId="0" applyFont="1" applyFill="1" applyBorder="1" applyAlignment="1">
      <alignment horizontal="center"/>
    </xf>
    <xf numFmtId="3" fontId="0" fillId="33" borderId="17" xfId="0" applyNumberFormat="1" applyFont="1" applyFill="1" applyBorder="1" applyAlignment="1">
      <alignment vertical="center" wrapText="1"/>
    </xf>
    <xf numFmtId="3" fontId="0" fillId="34" borderId="11" xfId="0" applyNumberFormat="1" applyFont="1" applyFill="1" applyBorder="1" applyAlignment="1">
      <alignment horizontal="right" wrapText="1"/>
    </xf>
    <xf numFmtId="3" fontId="12" fillId="34" borderId="14" xfId="0" applyNumberFormat="1" applyFont="1" applyFill="1" applyBorder="1" applyAlignment="1">
      <alignment horizontal="right" wrapText="1"/>
    </xf>
    <xf numFmtId="0" fontId="0" fillId="34" borderId="33" xfId="0" applyFont="1" applyFill="1" applyBorder="1" applyAlignment="1">
      <alignment horizontal="left" wrapText="1"/>
    </xf>
    <xf numFmtId="49" fontId="2" fillId="34" borderId="27" xfId="0" applyNumberFormat="1" applyFont="1" applyFill="1" applyBorder="1" applyAlignment="1">
      <alignment horizontal="center" wrapText="1"/>
    </xf>
    <xf numFmtId="0" fontId="2" fillId="34" borderId="27" xfId="0" applyFont="1" applyFill="1" applyBorder="1" applyAlignment="1">
      <alignment horizontal="center"/>
    </xf>
    <xf numFmtId="3" fontId="0" fillId="34" borderId="27" xfId="0" applyNumberFormat="1" applyFont="1" applyFill="1" applyBorder="1" applyAlignment="1">
      <alignment horizontal="right"/>
    </xf>
    <xf numFmtId="3" fontId="12" fillId="34" borderId="36" xfId="0" applyNumberFormat="1" applyFont="1" applyFill="1" applyBorder="1" applyAlignment="1">
      <alignment horizontal="right"/>
    </xf>
    <xf numFmtId="3" fontId="0" fillId="34" borderId="33" xfId="0" applyNumberFormat="1" applyFont="1" applyFill="1" applyBorder="1" applyAlignment="1">
      <alignment/>
    </xf>
    <xf numFmtId="3" fontId="0" fillId="34" borderId="27" xfId="0" applyNumberFormat="1" applyFont="1" applyFill="1" applyBorder="1" applyAlignment="1">
      <alignment/>
    </xf>
    <xf numFmtId="3" fontId="0" fillId="34" borderId="28" xfId="0" applyNumberFormat="1" applyFont="1" applyFill="1" applyBorder="1" applyAlignment="1">
      <alignment/>
    </xf>
    <xf numFmtId="3" fontId="12" fillId="19" borderId="37" xfId="0" applyNumberFormat="1" applyFont="1" applyFill="1" applyBorder="1" applyAlignment="1">
      <alignment/>
    </xf>
    <xf numFmtId="3" fontId="12" fillId="19" borderId="38" xfId="0" applyNumberFormat="1" applyFont="1" applyFill="1" applyBorder="1" applyAlignment="1">
      <alignment/>
    </xf>
    <xf numFmtId="3" fontId="12" fillId="19" borderId="39" xfId="0" applyNumberFormat="1" applyFont="1" applyFill="1" applyBorder="1" applyAlignment="1">
      <alignment/>
    </xf>
    <xf numFmtId="3" fontId="12" fillId="19" borderId="37" xfId="0" applyNumberFormat="1" applyFont="1" applyFill="1" applyBorder="1" applyAlignment="1">
      <alignment horizontal="right"/>
    </xf>
    <xf numFmtId="3" fontId="12" fillId="19" borderId="38" xfId="0" applyNumberFormat="1" applyFont="1" applyFill="1" applyBorder="1" applyAlignment="1">
      <alignment horizontal="right"/>
    </xf>
    <xf numFmtId="3" fontId="12" fillId="19" borderId="39" xfId="0" applyNumberFormat="1" applyFont="1" applyFill="1" applyBorder="1" applyAlignment="1">
      <alignment horizontal="right"/>
    </xf>
    <xf numFmtId="3" fontId="12" fillId="19" borderId="40" xfId="0" applyNumberFormat="1" applyFont="1" applyFill="1" applyBorder="1" applyAlignment="1">
      <alignment horizontal="right"/>
    </xf>
    <xf numFmtId="3" fontId="12" fillId="19" borderId="41" xfId="0" applyNumberFormat="1" applyFont="1" applyFill="1" applyBorder="1" applyAlignment="1">
      <alignment horizontal="right"/>
    </xf>
    <xf numFmtId="3" fontId="12" fillId="19" borderId="38" xfId="0" applyNumberFormat="1" applyFont="1" applyFill="1" applyBorder="1" applyAlignment="1">
      <alignment horizontal="right"/>
    </xf>
    <xf numFmtId="3" fontId="12" fillId="19" borderId="39" xfId="0" applyNumberFormat="1" applyFont="1" applyFill="1" applyBorder="1" applyAlignment="1">
      <alignment horizontal="right"/>
    </xf>
    <xf numFmtId="0" fontId="12" fillId="19" borderId="42" xfId="0" applyFont="1" applyFill="1" applyBorder="1" applyAlignment="1">
      <alignment horizontal="center"/>
    </xf>
    <xf numFmtId="3" fontId="12" fillId="19" borderId="37" xfId="0" applyNumberFormat="1" applyFont="1" applyFill="1" applyBorder="1" applyAlignment="1">
      <alignment horizontal="right"/>
    </xf>
    <xf numFmtId="3" fontId="12" fillId="19" borderId="42" xfId="0" applyNumberFormat="1" applyFont="1" applyFill="1" applyBorder="1" applyAlignment="1">
      <alignment horizontal="right"/>
    </xf>
    <xf numFmtId="0" fontId="2" fillId="19" borderId="43" xfId="0" applyFont="1" applyFill="1" applyBorder="1" applyAlignment="1">
      <alignment horizontal="center"/>
    </xf>
    <xf numFmtId="0" fontId="2" fillId="19" borderId="44" xfId="0" applyFont="1" applyFill="1" applyBorder="1" applyAlignment="1">
      <alignment horizontal="center"/>
    </xf>
    <xf numFmtId="3" fontId="12" fillId="19" borderId="37" xfId="0" applyNumberFormat="1" applyFont="1" applyFill="1" applyBorder="1" applyAlignment="1">
      <alignment/>
    </xf>
    <xf numFmtId="3" fontId="12" fillId="19" borderId="39" xfId="0" applyNumberFormat="1" applyFont="1" applyFill="1" applyBorder="1" applyAlignment="1">
      <alignment/>
    </xf>
    <xf numFmtId="3" fontId="8" fillId="12" borderId="40" xfId="0" applyNumberFormat="1" applyFont="1" applyFill="1" applyBorder="1" applyAlignment="1">
      <alignment horizontal="center" wrapText="1"/>
    </xf>
    <xf numFmtId="0" fontId="8" fillId="12" borderId="40" xfId="0" applyFont="1" applyFill="1" applyBorder="1" applyAlignment="1">
      <alignment horizontal="center" wrapText="1"/>
    </xf>
    <xf numFmtId="3" fontId="7" fillId="13" borderId="37" xfId="0" applyNumberFormat="1" applyFont="1" applyFill="1" applyBorder="1" applyAlignment="1">
      <alignment wrapText="1"/>
    </xf>
    <xf numFmtId="3" fontId="7" fillId="10" borderId="38" xfId="0" applyNumberFormat="1" applyFont="1" applyFill="1" applyBorder="1" applyAlignment="1">
      <alignment horizontal="center"/>
    </xf>
    <xf numFmtId="3" fontId="7" fillId="10" borderId="39" xfId="0" applyNumberFormat="1" applyFont="1" applyFill="1" applyBorder="1" applyAlignment="1">
      <alignment horizontal="center"/>
    </xf>
    <xf numFmtId="3" fontId="2" fillId="19" borderId="38" xfId="0" applyNumberFormat="1" applyFont="1" applyFill="1" applyBorder="1" applyAlignment="1">
      <alignment horizontal="right"/>
    </xf>
    <xf numFmtId="3" fontId="2" fillId="19" borderId="39" xfId="0" applyNumberFormat="1" applyFont="1" applyFill="1" applyBorder="1" applyAlignment="1">
      <alignment horizontal="right"/>
    </xf>
    <xf numFmtId="0" fontId="8" fillId="12" borderId="45" xfId="0" applyFont="1" applyFill="1" applyBorder="1" applyAlignment="1">
      <alignment horizontal="center" wrapText="1"/>
    </xf>
    <xf numFmtId="0" fontId="0" fillId="0" borderId="0" xfId="0" applyFont="1" applyFill="1" applyAlignment="1">
      <alignment/>
    </xf>
    <xf numFmtId="0" fontId="3" fillId="33" borderId="0" xfId="0" applyFont="1" applyFill="1" applyAlignment="1">
      <alignment horizontal="center" vertical="center" wrapText="1"/>
    </xf>
    <xf numFmtId="0" fontId="2" fillId="33" borderId="0" xfId="0" applyFont="1" applyFill="1" applyAlignment="1">
      <alignment horizontal="center" vertical="center"/>
    </xf>
    <xf numFmtId="3" fontId="0" fillId="33" borderId="17" xfId="0" applyNumberFormat="1" applyFont="1" applyFill="1" applyBorder="1" applyAlignment="1">
      <alignment horizontal="justify"/>
    </xf>
    <xf numFmtId="3" fontId="0" fillId="33" borderId="23" xfId="0" applyNumberFormat="1" applyFont="1" applyFill="1" applyBorder="1" applyAlignment="1">
      <alignment/>
    </xf>
    <xf numFmtId="3" fontId="0" fillId="33" borderId="34" xfId="0" applyNumberFormat="1" applyFont="1" applyFill="1" applyBorder="1" applyAlignment="1">
      <alignment/>
    </xf>
    <xf numFmtId="0" fontId="0" fillId="33" borderId="46" xfId="0" applyFont="1" applyFill="1" applyBorder="1" applyAlignment="1">
      <alignment wrapText="1"/>
    </xf>
    <xf numFmtId="3" fontId="0" fillId="33" borderId="34" xfId="0" applyNumberFormat="1" applyFont="1" applyFill="1" applyBorder="1" applyAlignment="1">
      <alignment horizontal="right"/>
    </xf>
    <xf numFmtId="3" fontId="0" fillId="33" borderId="47" xfId="0" applyNumberFormat="1" applyFont="1" applyFill="1" applyBorder="1" applyAlignment="1">
      <alignment/>
    </xf>
    <xf numFmtId="3" fontId="0" fillId="33" borderId="23" xfId="0" applyNumberFormat="1" applyFont="1" applyFill="1" applyBorder="1" applyAlignment="1">
      <alignment horizontal="left"/>
    </xf>
    <xf numFmtId="3" fontId="12" fillId="33" borderId="14" xfId="0" applyNumberFormat="1" applyFont="1" applyFill="1" applyBorder="1" applyAlignment="1">
      <alignment/>
    </xf>
    <xf numFmtId="0" fontId="0" fillId="34" borderId="32" xfId="0" applyFont="1" applyFill="1" applyBorder="1" applyAlignment="1">
      <alignment wrapText="1"/>
    </xf>
    <xf numFmtId="49" fontId="2" fillId="34" borderId="15" xfId="0" applyNumberFormat="1" applyFont="1" applyFill="1" applyBorder="1" applyAlignment="1">
      <alignment horizontal="center"/>
    </xf>
    <xf numFmtId="0" fontId="2" fillId="34" borderId="15" xfId="0" applyFont="1" applyFill="1" applyBorder="1" applyAlignment="1">
      <alignment horizontal="center" wrapText="1"/>
    </xf>
    <xf numFmtId="3" fontId="0" fillId="34" borderId="15" xfId="0" applyNumberFormat="1" applyFont="1" applyFill="1" applyBorder="1" applyAlignment="1">
      <alignment horizontal="right"/>
    </xf>
    <xf numFmtId="3" fontId="12" fillId="34" borderId="21" xfId="0" applyNumberFormat="1" applyFont="1" applyFill="1" applyBorder="1" applyAlignment="1">
      <alignment horizontal="right"/>
    </xf>
    <xf numFmtId="3" fontId="0" fillId="34" borderId="26" xfId="0" applyNumberFormat="1" applyFont="1" applyFill="1" applyBorder="1" applyAlignment="1">
      <alignment/>
    </xf>
    <xf numFmtId="3" fontId="0" fillId="34" borderId="15" xfId="0" applyNumberFormat="1" applyFont="1" applyFill="1" applyBorder="1" applyAlignment="1">
      <alignment/>
    </xf>
    <xf numFmtId="3" fontId="0" fillId="34" borderId="21" xfId="0" applyNumberFormat="1" applyFont="1" applyFill="1" applyBorder="1" applyAlignment="1">
      <alignment/>
    </xf>
    <xf numFmtId="0" fontId="0" fillId="34" borderId="17" xfId="0" applyFont="1" applyFill="1" applyBorder="1" applyAlignment="1">
      <alignment/>
    </xf>
    <xf numFmtId="49" fontId="2" fillId="34" borderId="10" xfId="0" applyNumberFormat="1" applyFont="1" applyFill="1" applyBorder="1" applyAlignment="1">
      <alignment horizontal="center" wrapText="1"/>
    </xf>
    <xf numFmtId="0" fontId="2" fillId="34" borderId="10" xfId="0" applyFont="1" applyFill="1" applyBorder="1" applyAlignment="1">
      <alignment horizontal="center"/>
    </xf>
    <xf numFmtId="3" fontId="12" fillId="34" borderId="12" xfId="0" applyNumberFormat="1" applyFont="1" applyFill="1" applyBorder="1" applyAlignment="1">
      <alignment/>
    </xf>
    <xf numFmtId="3" fontId="0" fillId="34" borderId="17" xfId="0" applyNumberFormat="1" applyFont="1" applyFill="1" applyBorder="1" applyAlignment="1">
      <alignment horizontal="left" wrapText="1"/>
    </xf>
    <xf numFmtId="3" fontId="0" fillId="34" borderId="10" xfId="0" applyNumberFormat="1" applyFont="1" applyFill="1" applyBorder="1" applyAlignment="1">
      <alignment horizontal="right" wrapText="1"/>
    </xf>
    <xf numFmtId="49" fontId="2" fillId="34" borderId="15" xfId="0" applyNumberFormat="1" applyFont="1" applyFill="1" applyBorder="1" applyAlignment="1">
      <alignment horizontal="center" wrapText="1"/>
    </xf>
    <xf numFmtId="0" fontId="2" fillId="34" borderId="15" xfId="0" applyFont="1" applyFill="1" applyBorder="1" applyAlignment="1">
      <alignment horizontal="center"/>
    </xf>
    <xf numFmtId="3" fontId="0" fillId="34" borderId="10" xfId="0" applyNumberFormat="1" applyFont="1" applyFill="1" applyBorder="1" applyAlignment="1">
      <alignment horizontal="right"/>
    </xf>
    <xf numFmtId="3" fontId="12" fillId="34" borderId="16" xfId="0" applyNumberFormat="1" applyFont="1" applyFill="1" applyBorder="1" applyAlignment="1">
      <alignment horizontal="right"/>
    </xf>
    <xf numFmtId="3" fontId="0" fillId="34" borderId="32" xfId="0" applyNumberFormat="1" applyFont="1" applyFill="1" applyBorder="1" applyAlignment="1">
      <alignment/>
    </xf>
    <xf numFmtId="3" fontId="0" fillId="34" borderId="25" xfId="0" applyNumberFormat="1" applyFont="1" applyFill="1" applyBorder="1" applyAlignment="1">
      <alignment horizontal="right" vertical="center" wrapText="1"/>
    </xf>
    <xf numFmtId="3" fontId="12" fillId="33" borderId="48" xfId="0" applyNumberFormat="1" applyFont="1" applyFill="1" applyBorder="1" applyAlignment="1">
      <alignment horizontal="right"/>
    </xf>
    <xf numFmtId="3" fontId="12" fillId="19" borderId="49" xfId="0" applyNumberFormat="1" applyFont="1" applyFill="1" applyBorder="1" applyAlignment="1">
      <alignment/>
    </xf>
    <xf numFmtId="3" fontId="12" fillId="19" borderId="50" xfId="0" applyNumberFormat="1" applyFont="1" applyFill="1" applyBorder="1" applyAlignment="1">
      <alignment/>
    </xf>
    <xf numFmtId="3" fontId="12" fillId="19" borderId="46" xfId="0" applyNumberFormat="1" applyFont="1" applyFill="1" applyBorder="1" applyAlignment="1">
      <alignment/>
    </xf>
    <xf numFmtId="3" fontId="12" fillId="19" borderId="45" xfId="0" applyNumberFormat="1" applyFont="1" applyFill="1" applyBorder="1" applyAlignment="1">
      <alignment/>
    </xf>
    <xf numFmtId="3" fontId="2" fillId="19" borderId="37" xfId="0" applyNumberFormat="1" applyFont="1" applyFill="1" applyBorder="1" applyAlignment="1">
      <alignment/>
    </xf>
    <xf numFmtId="3" fontId="0" fillId="19" borderId="51" xfId="0" applyNumberFormat="1" applyFont="1" applyFill="1" applyBorder="1" applyAlignment="1">
      <alignment/>
    </xf>
    <xf numFmtId="3" fontId="0" fillId="19" borderId="52" xfId="0" applyNumberFormat="1" applyFont="1" applyFill="1" applyBorder="1" applyAlignment="1">
      <alignment/>
    </xf>
    <xf numFmtId="3" fontId="0" fillId="34" borderId="46" xfId="0" applyNumberFormat="1" applyFont="1" applyFill="1" applyBorder="1" applyAlignment="1">
      <alignment wrapText="1"/>
    </xf>
    <xf numFmtId="49" fontId="2" fillId="34" borderId="49" xfId="0" applyNumberFormat="1" applyFont="1" applyFill="1" applyBorder="1" applyAlignment="1">
      <alignment horizontal="center" wrapText="1"/>
    </xf>
    <xf numFmtId="0" fontId="2" fillId="34" borderId="49" xfId="0" applyFont="1" applyFill="1" applyBorder="1" applyAlignment="1">
      <alignment horizontal="center"/>
    </xf>
    <xf numFmtId="3" fontId="2" fillId="34" borderId="49" xfId="0" applyNumberFormat="1" applyFont="1" applyFill="1" applyBorder="1" applyAlignment="1">
      <alignment/>
    </xf>
    <xf numFmtId="3" fontId="12" fillId="34" borderId="45" xfId="0" applyNumberFormat="1" applyFont="1" applyFill="1" applyBorder="1" applyAlignment="1">
      <alignment/>
    </xf>
    <xf numFmtId="3" fontId="0" fillId="34" borderId="46" xfId="0" applyNumberFormat="1" applyFont="1" applyFill="1" applyBorder="1" applyAlignment="1">
      <alignment/>
    </xf>
    <xf numFmtId="3" fontId="0" fillId="34" borderId="49" xfId="0" applyNumberFormat="1" applyFont="1" applyFill="1" applyBorder="1" applyAlignment="1">
      <alignment/>
    </xf>
    <xf numFmtId="3" fontId="0" fillId="34" borderId="45" xfId="0" applyNumberFormat="1" applyFont="1" applyFill="1" applyBorder="1" applyAlignment="1">
      <alignment/>
    </xf>
    <xf numFmtId="3" fontId="0" fillId="34" borderId="25" xfId="0" applyNumberFormat="1" applyFont="1" applyFill="1" applyBorder="1" applyAlignment="1">
      <alignment horizontal="right" wrapText="1"/>
    </xf>
    <xf numFmtId="0" fontId="0" fillId="34" borderId="17" xfId="0" applyFont="1" applyFill="1" applyBorder="1" applyAlignment="1">
      <alignment horizontal="left" wrapText="1"/>
    </xf>
    <xf numFmtId="49" fontId="2" fillId="34" borderId="10" xfId="0" applyNumberFormat="1" applyFont="1" applyFill="1" applyBorder="1" applyAlignment="1">
      <alignment horizontal="center"/>
    </xf>
    <xf numFmtId="0" fontId="0" fillId="34" borderId="17" xfId="0" applyFont="1" applyFill="1" applyBorder="1" applyAlignment="1">
      <alignment wrapText="1"/>
    </xf>
    <xf numFmtId="3" fontId="8" fillId="34" borderId="40" xfId="0" applyNumberFormat="1" applyFont="1" applyFill="1" applyBorder="1" applyAlignment="1">
      <alignment horizontal="center" wrapText="1"/>
    </xf>
    <xf numFmtId="0" fontId="8" fillId="34" borderId="40" xfId="0" applyFont="1" applyFill="1" applyBorder="1" applyAlignment="1">
      <alignment horizontal="center" wrapText="1"/>
    </xf>
    <xf numFmtId="0" fontId="8" fillId="12" borderId="41" xfId="0" applyFont="1" applyFill="1" applyBorder="1" applyAlignment="1">
      <alignment horizontal="center" wrapText="1"/>
    </xf>
    <xf numFmtId="0" fontId="8" fillId="12" borderId="52" xfId="0" applyFont="1" applyFill="1" applyBorder="1" applyAlignment="1">
      <alignment horizontal="center" wrapText="1"/>
    </xf>
    <xf numFmtId="0" fontId="8" fillId="34" borderId="41" xfId="0" applyFont="1" applyFill="1" applyBorder="1" applyAlignment="1">
      <alignment horizontal="center" wrapText="1"/>
    </xf>
    <xf numFmtId="0" fontId="8" fillId="34" borderId="52" xfId="0" applyFont="1" applyFill="1" applyBorder="1" applyAlignment="1">
      <alignment horizontal="center" wrapText="1"/>
    </xf>
    <xf numFmtId="0" fontId="12" fillId="13" borderId="52" xfId="0" applyFont="1" applyFill="1" applyBorder="1" applyAlignment="1">
      <alignment horizontal="center" vertical="center" wrapText="1"/>
    </xf>
    <xf numFmtId="0" fontId="11" fillId="13" borderId="52" xfId="0" applyFont="1" applyFill="1" applyBorder="1" applyAlignment="1">
      <alignment horizontal="center" vertical="center" wrapText="1"/>
    </xf>
    <xf numFmtId="0" fontId="10" fillId="13" borderId="52" xfId="0" applyFont="1" applyFill="1" applyBorder="1" applyAlignment="1">
      <alignment horizontal="center" vertical="center" wrapText="1"/>
    </xf>
    <xf numFmtId="0" fontId="10" fillId="13" borderId="43" xfId="0" applyFont="1" applyFill="1" applyBorder="1" applyAlignment="1">
      <alignment horizontal="center" vertical="center" wrapText="1"/>
    </xf>
    <xf numFmtId="3" fontId="0" fillId="34" borderId="17" xfId="0" applyNumberFormat="1" applyFont="1" applyFill="1" applyBorder="1" applyAlignment="1">
      <alignment horizontal="left" vertical="center" wrapText="1"/>
    </xf>
    <xf numFmtId="0" fontId="0" fillId="33" borderId="17" xfId="0" applyNumberFormat="1" applyFont="1" applyFill="1" applyBorder="1" applyAlignment="1">
      <alignment vertical="center" wrapText="1"/>
    </xf>
    <xf numFmtId="0" fontId="13" fillId="33" borderId="17" xfId="0" applyFont="1" applyFill="1" applyBorder="1" applyAlignment="1">
      <alignment wrapText="1"/>
    </xf>
    <xf numFmtId="3" fontId="0" fillId="33" borderId="53" xfId="0" applyNumberFormat="1" applyFont="1" applyFill="1" applyBorder="1" applyAlignment="1">
      <alignment/>
    </xf>
    <xf numFmtId="3" fontId="0" fillId="34" borderId="47" xfId="0" applyNumberFormat="1" applyFill="1" applyBorder="1" applyAlignment="1">
      <alignment horizontal="left" wrapText="1"/>
    </xf>
    <xf numFmtId="3" fontId="7" fillId="13" borderId="54" xfId="0" applyNumberFormat="1" applyFont="1" applyFill="1" applyBorder="1" applyAlignment="1">
      <alignment wrapText="1"/>
    </xf>
    <xf numFmtId="0" fontId="12" fillId="35" borderId="55" xfId="0" applyFont="1" applyFill="1" applyBorder="1" applyAlignment="1">
      <alignment horizontal="center" wrapText="1"/>
    </xf>
    <xf numFmtId="0" fontId="12" fillId="35" borderId="56" xfId="0" applyFont="1" applyFill="1" applyBorder="1" applyAlignment="1">
      <alignment horizontal="center" wrapText="1"/>
    </xf>
    <xf numFmtId="0" fontId="12" fillId="35" borderId="57" xfId="0" applyFont="1" applyFill="1" applyBorder="1" applyAlignment="1">
      <alignment horizontal="center" wrapText="1"/>
    </xf>
    <xf numFmtId="0" fontId="2" fillId="33" borderId="35" xfId="0" applyFont="1" applyFill="1" applyBorder="1" applyAlignment="1">
      <alignment horizontal="center" wrapText="1"/>
    </xf>
    <xf numFmtId="0" fontId="2" fillId="33" borderId="58" xfId="0" applyFont="1" applyFill="1" applyBorder="1" applyAlignment="1">
      <alignment horizontal="center" wrapText="1"/>
    </xf>
    <xf numFmtId="0" fontId="12" fillId="19" borderId="43" xfId="0" applyFont="1" applyFill="1" applyBorder="1" applyAlignment="1">
      <alignment horizontal="center" wrapText="1"/>
    </xf>
    <xf numFmtId="0" fontId="12" fillId="19" borderId="44" xfId="0" applyFont="1" applyFill="1" applyBorder="1" applyAlignment="1">
      <alignment horizontal="center" wrapText="1"/>
    </xf>
    <xf numFmtId="0" fontId="12" fillId="19" borderId="42" xfId="0" applyFont="1" applyFill="1" applyBorder="1" applyAlignment="1">
      <alignment horizontal="center" wrapText="1"/>
    </xf>
    <xf numFmtId="0" fontId="7" fillId="35" borderId="43" xfId="0" applyFont="1" applyFill="1" applyBorder="1" applyAlignment="1">
      <alignment horizontal="center" wrapText="1"/>
    </xf>
    <xf numFmtId="0" fontId="7" fillId="35" borderId="44" xfId="0" applyFont="1" applyFill="1" applyBorder="1" applyAlignment="1">
      <alignment horizontal="center" wrapText="1"/>
    </xf>
    <xf numFmtId="0" fontId="7" fillId="35" borderId="59" xfId="0" applyFont="1" applyFill="1" applyBorder="1" applyAlignment="1">
      <alignment horizontal="center" wrapText="1"/>
    </xf>
    <xf numFmtId="0" fontId="12" fillId="19" borderId="60" xfId="0" applyFont="1" applyFill="1" applyBorder="1" applyAlignment="1">
      <alignment horizontal="center"/>
    </xf>
    <xf numFmtId="0" fontId="12" fillId="19" borderId="61" xfId="0" applyFont="1" applyFill="1" applyBorder="1" applyAlignment="1">
      <alignment horizontal="center"/>
    </xf>
    <xf numFmtId="0" fontId="12" fillId="19" borderId="62" xfId="0" applyFont="1" applyFill="1" applyBorder="1" applyAlignment="1">
      <alignment horizontal="center"/>
    </xf>
    <xf numFmtId="0" fontId="12" fillId="35" borderId="43" xfId="0" applyFont="1" applyFill="1" applyBorder="1" applyAlignment="1">
      <alignment horizontal="center" wrapText="1"/>
    </xf>
    <xf numFmtId="0" fontId="12" fillId="35" borderId="44" xfId="0" applyFont="1" applyFill="1" applyBorder="1" applyAlignment="1">
      <alignment horizontal="center" wrapText="1"/>
    </xf>
    <xf numFmtId="0" fontId="12" fillId="35" borderId="59" xfId="0" applyFont="1" applyFill="1" applyBorder="1" applyAlignment="1">
      <alignment horizontal="center" wrapText="1"/>
    </xf>
    <xf numFmtId="0" fontId="2" fillId="33" borderId="43" xfId="0" applyFont="1" applyFill="1" applyBorder="1" applyAlignment="1">
      <alignment horizontal="center" wrapText="1"/>
    </xf>
    <xf numFmtId="0" fontId="2" fillId="33" borderId="59" xfId="0" applyFont="1" applyFill="1" applyBorder="1" applyAlignment="1">
      <alignment horizontal="center" wrapText="1"/>
    </xf>
    <xf numFmtId="0" fontId="3" fillId="33" borderId="0" xfId="0" applyFont="1" applyFill="1" applyAlignment="1">
      <alignment horizontal="center" vertical="center" wrapText="1"/>
    </xf>
    <xf numFmtId="0" fontId="7" fillId="35" borderId="47" xfId="0" applyFont="1" applyFill="1" applyBorder="1" applyAlignment="1">
      <alignment horizontal="center" wrapText="1"/>
    </xf>
    <xf numFmtId="0" fontId="7" fillId="35" borderId="63" xfId="0" applyFont="1" applyFill="1" applyBorder="1" applyAlignment="1">
      <alignment horizontal="center" wrapText="1"/>
    </xf>
    <xf numFmtId="0" fontId="7" fillId="35" borderId="53" xfId="0" applyFont="1" applyFill="1" applyBorder="1" applyAlignment="1">
      <alignment horizontal="center" wrapText="1"/>
    </xf>
    <xf numFmtId="0" fontId="2" fillId="33" borderId="0" xfId="0" applyFont="1" applyFill="1" applyAlignment="1">
      <alignment horizontal="center" vertical="center"/>
    </xf>
    <xf numFmtId="0" fontId="2" fillId="33" borderId="64" xfId="0" applyFont="1" applyFill="1" applyBorder="1" applyAlignment="1">
      <alignment horizontal="center" wrapText="1"/>
    </xf>
    <xf numFmtId="0" fontId="2" fillId="33" borderId="65" xfId="0" applyFont="1" applyFill="1" applyBorder="1" applyAlignment="1">
      <alignment horizontal="center" wrapText="1"/>
    </xf>
    <xf numFmtId="0" fontId="2" fillId="33" borderId="26" xfId="0" applyFont="1" applyFill="1" applyBorder="1" applyAlignment="1">
      <alignment horizontal="center" wrapText="1"/>
    </xf>
    <xf numFmtId="49" fontId="2" fillId="33" borderId="43" xfId="0" applyNumberFormat="1" applyFont="1" applyFill="1" applyBorder="1" applyAlignment="1">
      <alignment horizontal="center"/>
    </xf>
    <xf numFmtId="49" fontId="2" fillId="33" borderId="59" xfId="0" applyNumberFormat="1" applyFont="1" applyFill="1" applyBorder="1" applyAlignment="1">
      <alignment horizontal="center"/>
    </xf>
    <xf numFmtId="0" fontId="7" fillId="35" borderId="55" xfId="0" applyFont="1" applyFill="1" applyBorder="1" applyAlignment="1">
      <alignment horizontal="center" vertical="center" wrapText="1"/>
    </xf>
    <xf numFmtId="0" fontId="7" fillId="35" borderId="56" xfId="0" applyFont="1" applyFill="1" applyBorder="1" applyAlignment="1">
      <alignment horizontal="center" vertical="center" wrapText="1"/>
    </xf>
    <xf numFmtId="0" fontId="7" fillId="35" borderId="57" xfId="0" applyFont="1" applyFill="1" applyBorder="1" applyAlignment="1">
      <alignment horizontal="center" vertical="center" wrapText="1"/>
    </xf>
    <xf numFmtId="0" fontId="12" fillId="19" borderId="51" xfId="0" applyFont="1" applyFill="1" applyBorder="1" applyAlignment="1">
      <alignment horizontal="center" wrapText="1"/>
    </xf>
    <xf numFmtId="0" fontId="12" fillId="19" borderId="37" xfId="0" applyFont="1" applyFill="1" applyBorder="1" applyAlignment="1">
      <alignment horizontal="center" wrapText="1"/>
    </xf>
    <xf numFmtId="0" fontId="12" fillId="19" borderId="46" xfId="0" applyFont="1" applyFill="1" applyBorder="1" applyAlignment="1">
      <alignment horizontal="center" wrapText="1"/>
    </xf>
    <xf numFmtId="0" fontId="12" fillId="19" borderId="49" xfId="0" applyFont="1" applyFill="1" applyBorder="1" applyAlignment="1">
      <alignment horizontal="center" wrapText="1"/>
    </xf>
    <xf numFmtId="0" fontId="2" fillId="19" borderId="43" xfId="0" applyFont="1" applyFill="1" applyBorder="1" applyAlignment="1">
      <alignment horizontal="center" wrapText="1"/>
    </xf>
    <xf numFmtId="0" fontId="2" fillId="19" borderId="44" xfId="0" applyFont="1" applyFill="1" applyBorder="1" applyAlignment="1">
      <alignment horizontal="center" wrapText="1"/>
    </xf>
    <xf numFmtId="0" fontId="2" fillId="19" borderId="42" xfId="0" applyFont="1" applyFill="1" applyBorder="1" applyAlignment="1">
      <alignment horizontal="center" wrapText="1"/>
    </xf>
    <xf numFmtId="0" fontId="2" fillId="33" borderId="0" xfId="0" applyFont="1" applyFill="1" applyBorder="1" applyAlignment="1">
      <alignment horizontal="left"/>
    </xf>
    <xf numFmtId="0" fontId="7" fillId="13" borderId="51" xfId="0" applyFont="1" applyFill="1" applyBorder="1" applyAlignment="1">
      <alignment horizontal="center" wrapText="1"/>
    </xf>
    <xf numFmtId="0" fontId="7" fillId="13" borderId="37" xfId="0" applyFont="1" applyFill="1" applyBorder="1" applyAlignment="1">
      <alignment horizontal="center" wrapText="1"/>
    </xf>
    <xf numFmtId="0" fontId="3" fillId="12" borderId="43" xfId="0" applyFont="1" applyFill="1" applyBorder="1" applyAlignment="1">
      <alignment horizontal="center" wrapText="1"/>
    </xf>
    <xf numFmtId="0" fontId="3" fillId="12" borderId="44" xfId="0" applyFont="1" applyFill="1" applyBorder="1" applyAlignment="1">
      <alignment horizontal="center" wrapText="1"/>
    </xf>
    <xf numFmtId="0" fontId="3" fillId="12" borderId="42" xfId="0" applyFont="1" applyFill="1" applyBorder="1" applyAlignment="1">
      <alignment horizontal="center" wrapText="1"/>
    </xf>
    <xf numFmtId="0" fontId="12" fillId="35" borderId="66" xfId="0" applyFont="1" applyFill="1" applyBorder="1" applyAlignment="1">
      <alignment horizontal="center" wrapText="1"/>
    </xf>
    <xf numFmtId="0" fontId="12" fillId="35" borderId="0" xfId="0" applyFont="1" applyFill="1" applyBorder="1" applyAlignment="1">
      <alignment horizontal="center" wrapText="1"/>
    </xf>
    <xf numFmtId="0" fontId="12" fillId="35" borderId="67" xfId="0" applyFont="1" applyFill="1" applyBorder="1" applyAlignment="1">
      <alignment horizontal="center" wrapText="1"/>
    </xf>
    <xf numFmtId="0" fontId="12" fillId="35" borderId="66" xfId="0" applyFont="1" applyFill="1" applyBorder="1" applyAlignment="1">
      <alignment horizontal="center" wrapText="1"/>
    </xf>
    <xf numFmtId="0" fontId="12" fillId="35" borderId="0" xfId="0" applyFont="1" applyFill="1" applyBorder="1" applyAlignment="1">
      <alignment horizontal="center" wrapText="1"/>
    </xf>
    <xf numFmtId="0" fontId="12" fillId="35" borderId="67" xfId="0" applyFont="1" applyFill="1" applyBorder="1" applyAlignment="1">
      <alignment horizontal="center" wrapText="1"/>
    </xf>
    <xf numFmtId="0" fontId="0" fillId="34" borderId="43" xfId="0" applyFont="1" applyFill="1" applyBorder="1" applyAlignment="1">
      <alignment horizontal="center" wrapText="1"/>
    </xf>
    <xf numFmtId="0" fontId="0" fillId="34" borderId="44" xfId="0" applyFill="1" applyBorder="1" applyAlignment="1">
      <alignment horizontal="center" wrapText="1"/>
    </xf>
    <xf numFmtId="0" fontId="0" fillId="34" borderId="42" xfId="0" applyFill="1" applyBorder="1" applyAlignment="1">
      <alignment horizontal="center" wrapText="1"/>
    </xf>
    <xf numFmtId="0" fontId="8" fillId="12" borderId="43" xfId="0" applyFont="1" applyFill="1" applyBorder="1" applyAlignment="1">
      <alignment horizontal="center" wrapText="1"/>
    </xf>
    <xf numFmtId="0" fontId="8" fillId="12" borderId="44" xfId="0" applyFont="1" applyFill="1" applyBorder="1" applyAlignment="1">
      <alignment horizontal="center" wrapText="1"/>
    </xf>
    <xf numFmtId="0" fontId="8" fillId="12" borderId="42" xfId="0" applyFont="1" applyFill="1" applyBorder="1" applyAlignment="1">
      <alignment horizontal="center" wrapText="1"/>
    </xf>
    <xf numFmtId="0" fontId="2" fillId="33" borderId="0" xfId="0" applyFont="1" applyFill="1" applyAlignment="1">
      <alignment horizontal="center"/>
    </xf>
    <xf numFmtId="0" fontId="7" fillId="10" borderId="43" xfId="0" applyFont="1" applyFill="1" applyBorder="1" applyAlignment="1">
      <alignment horizontal="center" vertical="center" wrapText="1"/>
    </xf>
    <xf numFmtId="0" fontId="7" fillId="10" borderId="44" xfId="0" applyFont="1" applyFill="1" applyBorder="1" applyAlignment="1">
      <alignment horizontal="center" vertical="center" wrapText="1"/>
    </xf>
    <xf numFmtId="0" fontId="7" fillId="10" borderId="42" xfId="0" applyFont="1" applyFill="1" applyBorder="1" applyAlignment="1">
      <alignment horizontal="center" vertical="center" wrapText="1"/>
    </xf>
    <xf numFmtId="0" fontId="12" fillId="19" borderId="43" xfId="0" applyFont="1" applyFill="1" applyBorder="1" applyAlignment="1">
      <alignment horizontal="center" wrapText="1"/>
    </xf>
    <xf numFmtId="0" fontId="12" fillId="19" borderId="44" xfId="0" applyFont="1" applyFill="1" applyBorder="1" applyAlignment="1">
      <alignment horizontal="center" wrapText="1"/>
    </xf>
    <xf numFmtId="0" fontId="12" fillId="19" borderId="42" xfId="0" applyFont="1" applyFill="1" applyBorder="1" applyAlignment="1">
      <alignment horizontal="center" wrapText="1"/>
    </xf>
    <xf numFmtId="0" fontId="0" fillId="12" borderId="25" xfId="0" applyFont="1" applyFill="1" applyBorder="1" applyAlignment="1">
      <alignment wrapText="1"/>
    </xf>
    <xf numFmtId="49" fontId="2" fillId="12" borderId="10" xfId="0" applyNumberFormat="1" applyFont="1" applyFill="1" applyBorder="1" applyAlignment="1">
      <alignment horizontal="center" wrapText="1"/>
    </xf>
    <xf numFmtId="0" fontId="2" fillId="12" borderId="10" xfId="0" applyFont="1" applyFill="1" applyBorder="1" applyAlignment="1">
      <alignment horizontal="center"/>
    </xf>
    <xf numFmtId="3" fontId="0" fillId="12" borderId="10" xfId="0" applyNumberFormat="1" applyFont="1" applyFill="1" applyBorder="1" applyAlignment="1">
      <alignment horizontal="right"/>
    </xf>
    <xf numFmtId="3" fontId="12" fillId="12" borderId="22" xfId="0" applyNumberFormat="1" applyFont="1" applyFill="1" applyBorder="1" applyAlignment="1">
      <alignment horizontal="right"/>
    </xf>
    <xf numFmtId="0" fontId="0" fillId="12" borderId="17" xfId="0" applyFont="1" applyFill="1" applyBorder="1" applyAlignment="1">
      <alignment wrapText="1"/>
    </xf>
    <xf numFmtId="3" fontId="0" fillId="12" borderId="23" xfId="0" applyNumberFormat="1" applyFont="1" applyFill="1" applyBorder="1" applyAlignment="1">
      <alignment/>
    </xf>
    <xf numFmtId="3" fontId="0" fillId="12" borderId="11" xfId="0" applyNumberFormat="1" applyFont="1" applyFill="1" applyBorder="1" applyAlignment="1">
      <alignment/>
    </xf>
    <xf numFmtId="3" fontId="0" fillId="12"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522"/>
  <sheetViews>
    <sheetView tabSelected="1" zoomScalePageLayoutView="0" workbookViewId="0" topLeftCell="A1">
      <pane ySplit="1" topLeftCell="A2" activePane="bottomLeft" state="frozen"/>
      <selection pane="topLeft" activeCell="A1" sqref="A1"/>
      <selection pane="bottomLeft" activeCell="A124" sqref="A124:J124"/>
    </sheetView>
  </sheetViews>
  <sheetFormatPr defaultColWidth="9.140625" defaultRowHeight="12.75"/>
  <cols>
    <col min="1" max="1" width="41.57421875" style="1" customWidth="1"/>
    <col min="2" max="2" width="7.28125" style="1" customWidth="1"/>
    <col min="3" max="3" width="9.7109375" style="1" customWidth="1"/>
    <col min="4" max="4" width="12.421875" style="1" customWidth="1"/>
    <col min="5" max="5" width="12.140625" style="1" customWidth="1"/>
    <col min="6" max="6" width="13.00390625" style="1" customWidth="1"/>
    <col min="7" max="7" width="11.28125" style="1" customWidth="1"/>
    <col min="8" max="8" width="11.421875" style="1" customWidth="1"/>
    <col min="9" max="9" width="11.57421875" style="1" customWidth="1"/>
    <col min="10" max="10" width="12.7109375" style="1" customWidth="1"/>
    <col min="11" max="11" width="8.8515625" style="1" customWidth="1"/>
    <col min="12" max="12" width="9.140625" style="1" hidden="1" customWidth="1"/>
    <col min="13" max="13" width="15.421875" style="1" bestFit="1" customWidth="1"/>
    <col min="14" max="16384" width="9.140625" style="1" customWidth="1"/>
  </cols>
  <sheetData>
    <row r="1" spans="1:11" ht="20.25" customHeight="1" thickBot="1">
      <c r="A1" s="9" t="s">
        <v>1</v>
      </c>
      <c r="B1" s="8"/>
      <c r="C1" s="8"/>
      <c r="D1" s="8"/>
      <c r="E1" s="8"/>
      <c r="F1" s="8"/>
      <c r="G1" s="8"/>
      <c r="H1" s="8"/>
      <c r="I1" s="267" t="s">
        <v>202</v>
      </c>
      <c r="J1" s="268"/>
      <c r="K1" s="8"/>
    </row>
    <row r="2" spans="1:11" ht="20.25" customHeight="1" hidden="1">
      <c r="A2" s="9"/>
      <c r="B2" s="8"/>
      <c r="C2" s="8"/>
      <c r="D2" s="8"/>
      <c r="E2" s="8"/>
      <c r="F2" s="8"/>
      <c r="G2" s="8"/>
      <c r="H2" s="8"/>
      <c r="I2" s="10"/>
      <c r="J2" s="10"/>
      <c r="K2" s="8"/>
    </row>
    <row r="3" spans="1:11" ht="20.25" customHeight="1" hidden="1">
      <c r="A3" s="9"/>
      <c r="B3" s="8"/>
      <c r="C3" s="8"/>
      <c r="D3" s="8"/>
      <c r="E3" s="8"/>
      <c r="F3" s="8"/>
      <c r="G3" s="8"/>
      <c r="H3" s="8"/>
      <c r="I3" s="10"/>
      <c r="J3" s="10"/>
      <c r="K3" s="8"/>
    </row>
    <row r="4" spans="1:11" ht="20.25" customHeight="1" hidden="1">
      <c r="A4" s="9"/>
      <c r="B4" s="8"/>
      <c r="C4" s="8"/>
      <c r="D4" s="8"/>
      <c r="E4" s="8"/>
      <c r="F4" s="8"/>
      <c r="G4" s="8"/>
      <c r="H4" s="8"/>
      <c r="I4" s="10"/>
      <c r="J4" s="10"/>
      <c r="K4" s="8"/>
    </row>
    <row r="5" spans="1:13" ht="27.75" customHeight="1">
      <c r="A5" s="269" t="s">
        <v>291</v>
      </c>
      <c r="B5" s="269"/>
      <c r="C5" s="269"/>
      <c r="D5" s="269"/>
      <c r="E5" s="269"/>
      <c r="F5" s="269"/>
      <c r="G5" s="269"/>
      <c r="H5" s="269"/>
      <c r="I5" s="269"/>
      <c r="J5" s="269"/>
      <c r="K5" s="11"/>
      <c r="L5" s="12"/>
      <c r="M5" s="12"/>
    </row>
    <row r="6" spans="1:13" ht="27.75" customHeight="1" hidden="1">
      <c r="A6" s="184"/>
      <c r="B6" s="184"/>
      <c r="C6" s="184"/>
      <c r="D6" s="184"/>
      <c r="E6" s="184"/>
      <c r="F6" s="184"/>
      <c r="G6" s="184"/>
      <c r="H6" s="184"/>
      <c r="I6" s="184"/>
      <c r="J6" s="184"/>
      <c r="K6" s="11"/>
      <c r="L6" s="12"/>
      <c r="M6" s="12"/>
    </row>
    <row r="7" spans="1:11" ht="18.75" customHeight="1" thickBot="1">
      <c r="A7" s="273">
        <v>2018</v>
      </c>
      <c r="B7" s="273"/>
      <c r="C7" s="273"/>
      <c r="D7" s="273"/>
      <c r="E7" s="273"/>
      <c r="F7" s="273"/>
      <c r="G7" s="273"/>
      <c r="H7" s="273"/>
      <c r="I7" s="273"/>
      <c r="J7" s="273"/>
      <c r="K7" s="8"/>
    </row>
    <row r="8" spans="1:11" ht="18.75" customHeight="1" hidden="1" thickBot="1">
      <c r="A8" s="185"/>
      <c r="B8" s="185"/>
      <c r="C8" s="185"/>
      <c r="D8" s="185"/>
      <c r="E8" s="185"/>
      <c r="F8" s="185"/>
      <c r="G8" s="185"/>
      <c r="H8" s="185"/>
      <c r="I8" s="185"/>
      <c r="J8" s="185"/>
      <c r="K8" s="8"/>
    </row>
    <row r="9" spans="1:11" ht="17.25" customHeight="1" thickBot="1">
      <c r="A9" s="8"/>
      <c r="B9" s="8"/>
      <c r="C9" s="8"/>
      <c r="D9" s="8"/>
      <c r="E9" s="8"/>
      <c r="F9" s="8"/>
      <c r="G9" s="8"/>
      <c r="H9" s="8"/>
      <c r="I9" s="277" t="s">
        <v>216</v>
      </c>
      <c r="J9" s="278"/>
      <c r="K9" s="8"/>
    </row>
    <row r="10" spans="1:11" ht="62.25" customHeight="1" thickBot="1">
      <c r="A10" s="240" t="s">
        <v>157</v>
      </c>
      <c r="B10" s="241" t="s">
        <v>160</v>
      </c>
      <c r="C10" s="242" t="s">
        <v>158</v>
      </c>
      <c r="D10" s="242" t="s">
        <v>222</v>
      </c>
      <c r="E10" s="242" t="s">
        <v>221</v>
      </c>
      <c r="F10" s="242" t="s">
        <v>159</v>
      </c>
      <c r="G10" s="243" t="s">
        <v>212</v>
      </c>
      <c r="H10" s="243" t="s">
        <v>213</v>
      </c>
      <c r="I10" s="243" t="s">
        <v>214</v>
      </c>
      <c r="J10" s="242" t="s">
        <v>217</v>
      </c>
      <c r="K10" s="8"/>
    </row>
    <row r="11" spans="1:11" ht="13.5" customHeight="1" thickBot="1">
      <c r="A11" s="41">
        <v>1</v>
      </c>
      <c r="B11" s="41">
        <v>2</v>
      </c>
      <c r="C11" s="41">
        <v>3</v>
      </c>
      <c r="D11" s="41">
        <v>4</v>
      </c>
      <c r="E11" s="41">
        <v>5</v>
      </c>
      <c r="F11" s="41">
        <v>6</v>
      </c>
      <c r="G11" s="42">
        <v>7</v>
      </c>
      <c r="H11" s="42">
        <v>8</v>
      </c>
      <c r="I11" s="13">
        <v>9</v>
      </c>
      <c r="J11" s="42">
        <v>10</v>
      </c>
      <c r="K11" s="8"/>
    </row>
    <row r="12" spans="1:11" ht="15" thickBot="1">
      <c r="A12" s="279" t="s">
        <v>11</v>
      </c>
      <c r="B12" s="280"/>
      <c r="C12" s="280"/>
      <c r="D12" s="280"/>
      <c r="E12" s="280"/>
      <c r="F12" s="280"/>
      <c r="G12" s="280"/>
      <c r="H12" s="280"/>
      <c r="I12" s="280"/>
      <c r="J12" s="281"/>
      <c r="K12" s="8"/>
    </row>
    <row r="13" spans="1:11" ht="24.75" customHeight="1">
      <c r="A13" s="53" t="s">
        <v>30</v>
      </c>
      <c r="B13" s="84" t="s">
        <v>2</v>
      </c>
      <c r="C13" s="85" t="s">
        <v>3</v>
      </c>
      <c r="D13" s="78">
        <v>500000</v>
      </c>
      <c r="E13" s="54">
        <f>D13</f>
        <v>500000</v>
      </c>
      <c r="F13" s="214">
        <v>500000</v>
      </c>
      <c r="G13" s="53">
        <v>0</v>
      </c>
      <c r="H13" s="54">
        <v>0</v>
      </c>
      <c r="I13" s="54">
        <v>0</v>
      </c>
      <c r="J13" s="55">
        <v>0</v>
      </c>
      <c r="K13" s="8"/>
    </row>
    <row r="14" spans="1:11" ht="24.75" customHeight="1">
      <c r="A14" s="67" t="s">
        <v>282</v>
      </c>
      <c r="B14" s="46" t="s">
        <v>2</v>
      </c>
      <c r="C14" s="47" t="s">
        <v>3</v>
      </c>
      <c r="D14" s="48">
        <v>325500</v>
      </c>
      <c r="E14" s="3">
        <f>D14</f>
        <v>325500</v>
      </c>
      <c r="F14" s="58">
        <v>325500</v>
      </c>
      <c r="G14" s="45">
        <v>0</v>
      </c>
      <c r="H14" s="3">
        <v>0</v>
      </c>
      <c r="I14" s="3">
        <v>0</v>
      </c>
      <c r="J14" s="6">
        <v>0</v>
      </c>
      <c r="K14" s="8"/>
    </row>
    <row r="15" spans="1:11" ht="24.75" customHeight="1">
      <c r="A15" s="61" t="s">
        <v>283</v>
      </c>
      <c r="B15" s="46" t="s">
        <v>2</v>
      </c>
      <c r="C15" s="47" t="s">
        <v>3</v>
      </c>
      <c r="D15" s="48">
        <v>232500</v>
      </c>
      <c r="E15" s="3">
        <f>D15</f>
        <v>232500</v>
      </c>
      <c r="F15" s="58">
        <v>232500</v>
      </c>
      <c r="G15" s="45">
        <v>0</v>
      </c>
      <c r="H15" s="3">
        <v>0</v>
      </c>
      <c r="I15" s="3">
        <v>0</v>
      </c>
      <c r="J15" s="6">
        <v>0</v>
      </c>
      <c r="K15" s="8"/>
    </row>
    <row r="16" spans="1:11" ht="24.75" customHeight="1">
      <c r="A16" s="61" t="s">
        <v>284</v>
      </c>
      <c r="B16" s="46" t="s">
        <v>2</v>
      </c>
      <c r="C16" s="47" t="s">
        <v>3</v>
      </c>
      <c r="D16" s="48">
        <v>139500</v>
      </c>
      <c r="E16" s="3">
        <f>D16</f>
        <v>139500</v>
      </c>
      <c r="F16" s="58">
        <v>139500</v>
      </c>
      <c r="G16" s="45">
        <v>0</v>
      </c>
      <c r="H16" s="3">
        <v>0</v>
      </c>
      <c r="I16" s="3">
        <v>0</v>
      </c>
      <c r="J16" s="6">
        <v>0</v>
      </c>
      <c r="K16" s="8"/>
    </row>
    <row r="17" spans="1:11" ht="24.75" customHeight="1">
      <c r="A17" s="147" t="s">
        <v>351</v>
      </c>
      <c r="B17" s="46" t="s">
        <v>2</v>
      </c>
      <c r="C17" s="47" t="s">
        <v>3</v>
      </c>
      <c r="D17" s="48">
        <v>8000</v>
      </c>
      <c r="E17" s="3">
        <f>D17</f>
        <v>8000</v>
      </c>
      <c r="F17" s="58">
        <v>8000</v>
      </c>
      <c r="G17" s="45">
        <v>0</v>
      </c>
      <c r="H17" s="3">
        <v>0</v>
      </c>
      <c r="I17" s="3">
        <v>0</v>
      </c>
      <c r="J17" s="6">
        <v>0</v>
      </c>
      <c r="K17" s="8"/>
    </row>
    <row r="18" spans="1:11" ht="19.5" customHeight="1">
      <c r="A18" s="284" t="s">
        <v>4</v>
      </c>
      <c r="B18" s="285"/>
      <c r="C18" s="285"/>
      <c r="D18" s="215">
        <f aca="true" t="shared" si="0" ref="D18:J18">SUM(D13:D17)</f>
        <v>1205500</v>
      </c>
      <c r="E18" s="215">
        <f t="shared" si="0"/>
        <v>1205500</v>
      </c>
      <c r="F18" s="216">
        <f t="shared" si="0"/>
        <v>1205500</v>
      </c>
      <c r="G18" s="217">
        <f t="shared" si="0"/>
        <v>0</v>
      </c>
      <c r="H18" s="215">
        <f t="shared" si="0"/>
        <v>0</v>
      </c>
      <c r="I18" s="215">
        <f t="shared" si="0"/>
        <v>0</v>
      </c>
      <c r="J18" s="218">
        <f t="shared" si="0"/>
        <v>0</v>
      </c>
      <c r="K18" s="8"/>
    </row>
    <row r="19" spans="1:11" ht="15.75" customHeight="1">
      <c r="A19" s="270" t="s">
        <v>12</v>
      </c>
      <c r="B19" s="271"/>
      <c r="C19" s="271"/>
      <c r="D19" s="271"/>
      <c r="E19" s="271"/>
      <c r="F19" s="271"/>
      <c r="G19" s="271"/>
      <c r="H19" s="271"/>
      <c r="I19" s="271"/>
      <c r="J19" s="272"/>
      <c r="K19" s="8"/>
    </row>
    <row r="20" spans="1:11" ht="15.75" customHeight="1" thickBot="1">
      <c r="A20" s="222" t="s">
        <v>360</v>
      </c>
      <c r="B20" s="223" t="s">
        <v>2</v>
      </c>
      <c r="C20" s="224" t="s">
        <v>5</v>
      </c>
      <c r="D20" s="225">
        <v>17020</v>
      </c>
      <c r="E20" s="225">
        <v>17020</v>
      </c>
      <c r="F20" s="226">
        <v>17020</v>
      </c>
      <c r="G20" s="227">
        <v>0</v>
      </c>
      <c r="H20" s="228">
        <v>0</v>
      </c>
      <c r="I20" s="228">
        <v>0</v>
      </c>
      <c r="J20" s="229">
        <v>0</v>
      </c>
      <c r="K20" s="8"/>
    </row>
    <row r="21" spans="1:11" ht="26.25" customHeight="1" thickBot="1">
      <c r="A21" s="282" t="s">
        <v>6</v>
      </c>
      <c r="B21" s="283"/>
      <c r="C21" s="283"/>
      <c r="D21" s="219">
        <f aca="true" t="shared" si="1" ref="D21:J21">SUM(D20)</f>
        <v>17020</v>
      </c>
      <c r="E21" s="219">
        <f t="shared" si="1"/>
        <v>17020</v>
      </c>
      <c r="F21" s="159">
        <f t="shared" si="1"/>
        <v>17020</v>
      </c>
      <c r="G21" s="220">
        <f t="shared" si="1"/>
        <v>0</v>
      </c>
      <c r="H21" s="220">
        <f t="shared" si="1"/>
        <v>0</v>
      </c>
      <c r="I21" s="220">
        <f t="shared" si="1"/>
        <v>0</v>
      </c>
      <c r="J21" s="221">
        <f t="shared" si="1"/>
        <v>0</v>
      </c>
      <c r="K21" s="8"/>
    </row>
    <row r="22" spans="1:11" ht="15" thickBot="1">
      <c r="A22" s="258" t="s">
        <v>13</v>
      </c>
      <c r="B22" s="259"/>
      <c r="C22" s="259"/>
      <c r="D22" s="259"/>
      <c r="E22" s="259"/>
      <c r="F22" s="259"/>
      <c r="G22" s="259"/>
      <c r="H22" s="259"/>
      <c r="I22" s="259"/>
      <c r="J22" s="260"/>
      <c r="K22" s="8"/>
    </row>
    <row r="23" spans="1:11" ht="15">
      <c r="A23" s="192" t="s">
        <v>277</v>
      </c>
      <c r="B23" s="4" t="s">
        <v>2</v>
      </c>
      <c r="C23" s="5" t="s">
        <v>7</v>
      </c>
      <c r="D23" s="59">
        <v>42500</v>
      </c>
      <c r="E23" s="59">
        <f>D23</f>
        <v>42500</v>
      </c>
      <c r="F23" s="193">
        <v>42500</v>
      </c>
      <c r="G23" s="45">
        <v>0</v>
      </c>
      <c r="H23" s="3">
        <v>0</v>
      </c>
      <c r="I23" s="3">
        <v>0</v>
      </c>
      <c r="J23" s="6">
        <v>0</v>
      </c>
      <c r="K23" s="8"/>
    </row>
    <row r="24" spans="1:11" ht="15">
      <c r="A24" s="45" t="s">
        <v>226</v>
      </c>
      <c r="B24" s="4" t="s">
        <v>2</v>
      </c>
      <c r="C24" s="5" t="s">
        <v>7</v>
      </c>
      <c r="D24" s="3">
        <v>70000</v>
      </c>
      <c r="E24" s="3">
        <v>70000</v>
      </c>
      <c r="F24" s="60">
        <v>70000</v>
      </c>
      <c r="G24" s="45">
        <v>0</v>
      </c>
      <c r="H24" s="3">
        <v>0</v>
      </c>
      <c r="I24" s="3">
        <v>0</v>
      </c>
      <c r="J24" s="6">
        <v>0</v>
      </c>
      <c r="K24" s="8"/>
    </row>
    <row r="25" spans="1:11" ht="26.25">
      <c r="A25" s="61" t="s">
        <v>129</v>
      </c>
      <c r="B25" s="46" t="s">
        <v>2</v>
      </c>
      <c r="C25" s="47" t="s">
        <v>7</v>
      </c>
      <c r="D25" s="62">
        <v>14000</v>
      </c>
      <c r="E25" s="59">
        <f>D25</f>
        <v>14000</v>
      </c>
      <c r="F25" s="63">
        <v>14000</v>
      </c>
      <c r="G25" s="45">
        <v>0</v>
      </c>
      <c r="H25" s="3">
        <v>0</v>
      </c>
      <c r="I25" s="3">
        <v>0</v>
      </c>
      <c r="J25" s="6">
        <v>0</v>
      </c>
      <c r="K25" s="8"/>
    </row>
    <row r="26" spans="1:11" ht="15">
      <c r="A26" s="61" t="s">
        <v>130</v>
      </c>
      <c r="B26" s="46" t="s">
        <v>2</v>
      </c>
      <c r="C26" s="47" t="s">
        <v>7</v>
      </c>
      <c r="D26" s="62">
        <v>73000</v>
      </c>
      <c r="E26" s="59">
        <f>D26</f>
        <v>73000</v>
      </c>
      <c r="F26" s="63">
        <v>73000</v>
      </c>
      <c r="G26" s="45">
        <v>0</v>
      </c>
      <c r="H26" s="3">
        <v>0</v>
      </c>
      <c r="I26" s="3">
        <v>0</v>
      </c>
      <c r="J26" s="6">
        <v>0</v>
      </c>
      <c r="K26" s="8"/>
    </row>
    <row r="27" spans="1:11" ht="15">
      <c r="A27" s="61" t="s">
        <v>131</v>
      </c>
      <c r="B27" s="46" t="s">
        <v>2</v>
      </c>
      <c r="C27" s="47" t="s">
        <v>7</v>
      </c>
      <c r="D27" s="62">
        <v>14000</v>
      </c>
      <c r="E27" s="59">
        <f>D27</f>
        <v>14000</v>
      </c>
      <c r="F27" s="63">
        <v>14000</v>
      </c>
      <c r="G27" s="45">
        <v>0</v>
      </c>
      <c r="H27" s="3">
        <v>0</v>
      </c>
      <c r="I27" s="3">
        <v>0</v>
      </c>
      <c r="J27" s="6">
        <v>0</v>
      </c>
      <c r="K27" s="8"/>
    </row>
    <row r="28" spans="1:11" ht="15.75" thickBot="1">
      <c r="A28" s="61" t="s">
        <v>132</v>
      </c>
      <c r="B28" s="46" t="s">
        <v>2</v>
      </c>
      <c r="C28" s="47" t="s">
        <v>7</v>
      </c>
      <c r="D28" s="62">
        <v>6500</v>
      </c>
      <c r="E28" s="59">
        <f>D28</f>
        <v>6500</v>
      </c>
      <c r="F28" s="63">
        <v>6500</v>
      </c>
      <c r="G28" s="45">
        <v>0</v>
      </c>
      <c r="H28" s="3">
        <v>0</v>
      </c>
      <c r="I28" s="3">
        <v>0</v>
      </c>
      <c r="J28" s="6">
        <v>0</v>
      </c>
      <c r="K28" s="8"/>
    </row>
    <row r="29" spans="1:11" ht="19.5" customHeight="1" thickBot="1">
      <c r="A29" s="255" t="s">
        <v>8</v>
      </c>
      <c r="B29" s="256"/>
      <c r="C29" s="257"/>
      <c r="D29" s="158">
        <f aca="true" t="shared" si="2" ref="D29:J29">SUM(D23:D28)</f>
        <v>220000</v>
      </c>
      <c r="E29" s="158">
        <f t="shared" si="2"/>
        <v>220000</v>
      </c>
      <c r="F29" s="159">
        <f t="shared" si="2"/>
        <v>220000</v>
      </c>
      <c r="G29" s="159">
        <f t="shared" si="2"/>
        <v>0</v>
      </c>
      <c r="H29" s="159">
        <f t="shared" si="2"/>
        <v>0</v>
      </c>
      <c r="I29" s="159">
        <f t="shared" si="2"/>
        <v>0</v>
      </c>
      <c r="J29" s="160">
        <f t="shared" si="2"/>
        <v>0</v>
      </c>
      <c r="K29" s="8"/>
    </row>
    <row r="30" spans="1:11" ht="15" thickBot="1">
      <c r="A30" s="258" t="s">
        <v>14</v>
      </c>
      <c r="B30" s="259"/>
      <c r="C30" s="259"/>
      <c r="D30" s="259"/>
      <c r="E30" s="259"/>
      <c r="F30" s="259"/>
      <c r="G30" s="259"/>
      <c r="H30" s="259"/>
      <c r="I30" s="259"/>
      <c r="J30" s="260"/>
      <c r="K30" s="8"/>
    </row>
    <row r="31" spans="1:11" ht="26.25">
      <c r="A31" s="64" t="s">
        <v>31</v>
      </c>
      <c r="B31" s="4" t="s">
        <v>2</v>
      </c>
      <c r="C31" s="5" t="s">
        <v>15</v>
      </c>
      <c r="D31" s="65">
        <v>1330000</v>
      </c>
      <c r="E31" s="65">
        <f>D31</f>
        <v>1330000</v>
      </c>
      <c r="F31" s="66">
        <f>D31+G31+H31+I31+J31</f>
        <v>1330000</v>
      </c>
      <c r="G31" s="45">
        <v>0</v>
      </c>
      <c r="H31" s="3">
        <v>0</v>
      </c>
      <c r="I31" s="3">
        <v>0</v>
      </c>
      <c r="J31" s="6">
        <v>0</v>
      </c>
      <c r="K31" s="8"/>
    </row>
    <row r="32" spans="1:11" ht="26.25">
      <c r="A32" s="64" t="s">
        <v>229</v>
      </c>
      <c r="B32" s="4" t="s">
        <v>2</v>
      </c>
      <c r="C32" s="5" t="s">
        <v>15</v>
      </c>
      <c r="D32" s="65">
        <v>242000</v>
      </c>
      <c r="E32" s="65">
        <f>D32</f>
        <v>242000</v>
      </c>
      <c r="F32" s="66">
        <v>242000</v>
      </c>
      <c r="G32" s="45">
        <v>0</v>
      </c>
      <c r="H32" s="3">
        <v>0</v>
      </c>
      <c r="I32" s="3">
        <v>0</v>
      </c>
      <c r="J32" s="6">
        <v>0</v>
      </c>
      <c r="K32" s="8"/>
    </row>
    <row r="33" spans="1:11" ht="26.25">
      <c r="A33" s="64" t="s">
        <v>353</v>
      </c>
      <c r="B33" s="4" t="s">
        <v>2</v>
      </c>
      <c r="C33" s="5" t="s">
        <v>15</v>
      </c>
      <c r="D33" s="65">
        <v>130000</v>
      </c>
      <c r="E33" s="65">
        <f>D33</f>
        <v>130000</v>
      </c>
      <c r="F33" s="66">
        <v>130000</v>
      </c>
      <c r="G33" s="45">
        <v>0</v>
      </c>
      <c r="H33" s="3">
        <v>0</v>
      </c>
      <c r="I33" s="3">
        <v>0</v>
      </c>
      <c r="J33" s="6">
        <v>0</v>
      </c>
      <c r="K33" s="8"/>
    </row>
    <row r="34" spans="1:11" ht="26.25">
      <c r="A34" s="67" t="s">
        <v>88</v>
      </c>
      <c r="B34" s="4" t="s">
        <v>2</v>
      </c>
      <c r="C34" s="5" t="s">
        <v>15</v>
      </c>
      <c r="D34" s="68">
        <v>156000</v>
      </c>
      <c r="E34" s="65">
        <f>D34</f>
        <v>156000</v>
      </c>
      <c r="F34" s="66">
        <f aca="true" t="shared" si="3" ref="F34:F60">D34+G34+H34+I34+J34</f>
        <v>156000</v>
      </c>
      <c r="G34" s="45">
        <v>0</v>
      </c>
      <c r="H34" s="3">
        <v>0</v>
      </c>
      <c r="I34" s="3">
        <v>0</v>
      </c>
      <c r="J34" s="6">
        <v>0</v>
      </c>
      <c r="K34" s="8"/>
    </row>
    <row r="35" spans="1:11" s="7" customFormat="1" ht="39">
      <c r="A35" s="67" t="s">
        <v>89</v>
      </c>
      <c r="B35" s="4" t="s">
        <v>2</v>
      </c>
      <c r="C35" s="5" t="s">
        <v>15</v>
      </c>
      <c r="D35" s="68">
        <v>45600</v>
      </c>
      <c r="E35" s="65">
        <v>45600</v>
      </c>
      <c r="F35" s="66">
        <f t="shared" si="3"/>
        <v>45600</v>
      </c>
      <c r="G35" s="45">
        <v>0</v>
      </c>
      <c r="H35" s="3">
        <v>0</v>
      </c>
      <c r="I35" s="3">
        <v>0</v>
      </c>
      <c r="J35" s="6">
        <v>0</v>
      </c>
      <c r="K35" s="8"/>
    </row>
    <row r="36" spans="1:11" ht="26.25">
      <c r="A36" s="206" t="s">
        <v>117</v>
      </c>
      <c r="B36" s="145" t="s">
        <v>2</v>
      </c>
      <c r="C36" s="146" t="s">
        <v>15</v>
      </c>
      <c r="D36" s="207">
        <v>50000</v>
      </c>
      <c r="E36" s="148">
        <v>50000</v>
      </c>
      <c r="F36" s="149">
        <f>D36+G36+H36+I36+J36</f>
        <v>119000</v>
      </c>
      <c r="G36" s="144">
        <v>69000</v>
      </c>
      <c r="H36" s="96">
        <v>0</v>
      </c>
      <c r="I36" s="96">
        <v>0</v>
      </c>
      <c r="J36" s="97">
        <v>0</v>
      </c>
      <c r="K36" s="8"/>
    </row>
    <row r="37" spans="1:11" ht="54" customHeight="1">
      <c r="A37" s="67" t="s">
        <v>244</v>
      </c>
      <c r="B37" s="4" t="s">
        <v>2</v>
      </c>
      <c r="C37" s="5" t="s">
        <v>15</v>
      </c>
      <c r="D37" s="68">
        <v>70000</v>
      </c>
      <c r="E37" s="65">
        <f aca="true" t="shared" si="4" ref="E37:E60">D37</f>
        <v>70000</v>
      </c>
      <c r="F37" s="66">
        <f t="shared" si="3"/>
        <v>70000</v>
      </c>
      <c r="G37" s="45">
        <v>0</v>
      </c>
      <c r="H37" s="3">
        <v>0</v>
      </c>
      <c r="I37" s="3">
        <v>0</v>
      </c>
      <c r="J37" s="6">
        <v>0</v>
      </c>
      <c r="K37" s="8"/>
    </row>
    <row r="38" spans="1:11" ht="26.25">
      <c r="A38" s="206" t="s">
        <v>230</v>
      </c>
      <c r="B38" s="145" t="s">
        <v>2</v>
      </c>
      <c r="C38" s="146" t="s">
        <v>15</v>
      </c>
      <c r="D38" s="207">
        <v>161000</v>
      </c>
      <c r="E38" s="148">
        <f t="shared" si="4"/>
        <v>161000</v>
      </c>
      <c r="F38" s="149">
        <f t="shared" si="3"/>
        <v>161000</v>
      </c>
      <c r="G38" s="144">
        <v>0</v>
      </c>
      <c r="H38" s="96">
        <v>0</v>
      </c>
      <c r="I38" s="96">
        <v>0</v>
      </c>
      <c r="J38" s="97">
        <v>0</v>
      </c>
      <c r="K38" s="8"/>
    </row>
    <row r="39" spans="1:11" ht="39">
      <c r="A39" s="67" t="s">
        <v>90</v>
      </c>
      <c r="B39" s="4" t="s">
        <v>2</v>
      </c>
      <c r="C39" s="5" t="s">
        <v>15</v>
      </c>
      <c r="D39" s="68">
        <v>1000</v>
      </c>
      <c r="E39" s="65">
        <f t="shared" si="4"/>
        <v>1000</v>
      </c>
      <c r="F39" s="66">
        <f t="shared" si="3"/>
        <v>40000</v>
      </c>
      <c r="G39" s="45">
        <v>39000</v>
      </c>
      <c r="H39" s="3">
        <v>0</v>
      </c>
      <c r="I39" s="3">
        <v>0</v>
      </c>
      <c r="J39" s="6">
        <v>0</v>
      </c>
      <c r="K39" s="8"/>
    </row>
    <row r="40" spans="1:11" ht="51.75">
      <c r="A40" s="67" t="s">
        <v>91</v>
      </c>
      <c r="B40" s="4" t="s">
        <v>2</v>
      </c>
      <c r="C40" s="5" t="s">
        <v>15</v>
      </c>
      <c r="D40" s="68">
        <v>1000</v>
      </c>
      <c r="E40" s="65">
        <f t="shared" si="4"/>
        <v>1000</v>
      </c>
      <c r="F40" s="66">
        <f t="shared" si="3"/>
        <v>50000</v>
      </c>
      <c r="G40" s="45">
        <v>49000</v>
      </c>
      <c r="H40" s="3">
        <v>0</v>
      </c>
      <c r="I40" s="3">
        <v>0</v>
      </c>
      <c r="J40" s="6">
        <v>0</v>
      </c>
      <c r="K40" s="8"/>
    </row>
    <row r="41" spans="1:11" ht="55.5" customHeight="1">
      <c r="A41" s="67" t="s">
        <v>231</v>
      </c>
      <c r="B41" s="4" t="s">
        <v>2</v>
      </c>
      <c r="C41" s="5" t="s">
        <v>15</v>
      </c>
      <c r="D41" s="68">
        <v>35000</v>
      </c>
      <c r="E41" s="65">
        <f t="shared" si="4"/>
        <v>35000</v>
      </c>
      <c r="F41" s="66">
        <f t="shared" si="3"/>
        <v>35000</v>
      </c>
      <c r="G41" s="45">
        <v>0</v>
      </c>
      <c r="H41" s="3">
        <v>0</v>
      </c>
      <c r="I41" s="3">
        <v>0</v>
      </c>
      <c r="J41" s="6">
        <v>0</v>
      </c>
      <c r="K41" s="8"/>
    </row>
    <row r="42" spans="1:11" ht="51.75">
      <c r="A42" s="67" t="s">
        <v>232</v>
      </c>
      <c r="B42" s="4" t="s">
        <v>2</v>
      </c>
      <c r="C42" s="5" t="s">
        <v>15</v>
      </c>
      <c r="D42" s="68">
        <v>11900</v>
      </c>
      <c r="E42" s="65">
        <f t="shared" si="4"/>
        <v>11900</v>
      </c>
      <c r="F42" s="66">
        <f t="shared" si="3"/>
        <v>11900</v>
      </c>
      <c r="G42" s="45">
        <v>0</v>
      </c>
      <c r="H42" s="3">
        <v>0</v>
      </c>
      <c r="I42" s="3">
        <v>0</v>
      </c>
      <c r="J42" s="6">
        <v>0</v>
      </c>
      <c r="K42" s="8"/>
    </row>
    <row r="43" spans="1:11" ht="51.75">
      <c r="A43" s="67" t="s">
        <v>233</v>
      </c>
      <c r="B43" s="4" t="s">
        <v>2</v>
      </c>
      <c r="C43" s="5" t="s">
        <v>15</v>
      </c>
      <c r="D43" s="68">
        <v>44700</v>
      </c>
      <c r="E43" s="65">
        <f t="shared" si="4"/>
        <v>44700</v>
      </c>
      <c r="F43" s="66">
        <f t="shared" si="3"/>
        <v>44700</v>
      </c>
      <c r="G43" s="45">
        <v>0</v>
      </c>
      <c r="H43" s="3">
        <v>0</v>
      </c>
      <c r="I43" s="3">
        <v>0</v>
      </c>
      <c r="J43" s="6">
        <v>0</v>
      </c>
      <c r="K43" s="8"/>
    </row>
    <row r="44" spans="1:11" ht="51.75">
      <c r="A44" s="67" t="s">
        <v>234</v>
      </c>
      <c r="B44" s="4" t="s">
        <v>2</v>
      </c>
      <c r="C44" s="5" t="s">
        <v>15</v>
      </c>
      <c r="D44" s="68">
        <v>11900</v>
      </c>
      <c r="E44" s="65">
        <f t="shared" si="4"/>
        <v>11900</v>
      </c>
      <c r="F44" s="66">
        <f t="shared" si="3"/>
        <v>11900</v>
      </c>
      <c r="G44" s="45">
        <v>0</v>
      </c>
      <c r="H44" s="3">
        <v>0</v>
      </c>
      <c r="I44" s="3">
        <v>0</v>
      </c>
      <c r="J44" s="6">
        <v>0</v>
      </c>
      <c r="K44" s="8"/>
    </row>
    <row r="45" spans="1:11" ht="26.25">
      <c r="A45" s="67" t="s">
        <v>137</v>
      </c>
      <c r="B45" s="4" t="s">
        <v>2</v>
      </c>
      <c r="C45" s="5" t="s">
        <v>15</v>
      </c>
      <c r="D45" s="68">
        <v>55000</v>
      </c>
      <c r="E45" s="65">
        <f t="shared" si="4"/>
        <v>55000</v>
      </c>
      <c r="F45" s="66">
        <f t="shared" si="3"/>
        <v>55000</v>
      </c>
      <c r="G45" s="45">
        <v>0</v>
      </c>
      <c r="H45" s="3">
        <v>0</v>
      </c>
      <c r="I45" s="3">
        <v>0</v>
      </c>
      <c r="J45" s="6">
        <v>0</v>
      </c>
      <c r="K45" s="8"/>
    </row>
    <row r="46" spans="1:11" ht="64.5">
      <c r="A46" s="67" t="s">
        <v>235</v>
      </c>
      <c r="B46" s="4" t="s">
        <v>2</v>
      </c>
      <c r="C46" s="5" t="s">
        <v>15</v>
      </c>
      <c r="D46" s="68">
        <v>1000</v>
      </c>
      <c r="E46" s="65">
        <f t="shared" si="4"/>
        <v>1000</v>
      </c>
      <c r="F46" s="66">
        <f t="shared" si="3"/>
        <v>119000</v>
      </c>
      <c r="G46" s="45">
        <v>118000</v>
      </c>
      <c r="H46" s="3">
        <v>0</v>
      </c>
      <c r="I46" s="3">
        <v>0</v>
      </c>
      <c r="J46" s="6">
        <v>0</v>
      </c>
      <c r="K46" s="8"/>
    </row>
    <row r="47" spans="1:11" ht="26.25">
      <c r="A47" s="67" t="s">
        <v>343</v>
      </c>
      <c r="B47" s="4" t="s">
        <v>2</v>
      </c>
      <c r="C47" s="5" t="s">
        <v>15</v>
      </c>
      <c r="D47" s="68">
        <v>3600</v>
      </c>
      <c r="E47" s="65">
        <f t="shared" si="4"/>
        <v>3600</v>
      </c>
      <c r="F47" s="66">
        <f>D47+G47+H47+I47+J47</f>
        <v>3600</v>
      </c>
      <c r="G47" s="45">
        <v>0</v>
      </c>
      <c r="H47" s="3">
        <v>0</v>
      </c>
      <c r="I47" s="3">
        <v>0</v>
      </c>
      <c r="J47" s="6">
        <v>0</v>
      </c>
      <c r="K47" s="8"/>
    </row>
    <row r="48" spans="1:11" ht="26.25">
      <c r="A48" s="67" t="s">
        <v>344</v>
      </c>
      <c r="B48" s="4" t="s">
        <v>2</v>
      </c>
      <c r="C48" s="5" t="s">
        <v>15</v>
      </c>
      <c r="D48" s="68">
        <v>9600</v>
      </c>
      <c r="E48" s="65">
        <f t="shared" si="4"/>
        <v>9600</v>
      </c>
      <c r="F48" s="66">
        <f>D48+G48+H48+I48+J48</f>
        <v>9600</v>
      </c>
      <c r="G48" s="45">
        <v>0</v>
      </c>
      <c r="H48" s="3">
        <v>0</v>
      </c>
      <c r="I48" s="3">
        <v>0</v>
      </c>
      <c r="J48" s="6">
        <v>0</v>
      </c>
      <c r="K48" s="8"/>
    </row>
    <row r="49" spans="1:11" ht="26.25">
      <c r="A49" s="67" t="s">
        <v>92</v>
      </c>
      <c r="B49" s="4" t="s">
        <v>2</v>
      </c>
      <c r="C49" s="5" t="s">
        <v>15</v>
      </c>
      <c r="D49" s="68">
        <v>1000</v>
      </c>
      <c r="E49" s="65">
        <f t="shared" si="4"/>
        <v>1000</v>
      </c>
      <c r="F49" s="66">
        <f t="shared" si="3"/>
        <v>139000</v>
      </c>
      <c r="G49" s="45">
        <v>138000</v>
      </c>
      <c r="H49" s="3">
        <v>0</v>
      </c>
      <c r="I49" s="3">
        <v>0</v>
      </c>
      <c r="J49" s="6">
        <v>0</v>
      </c>
      <c r="K49" s="8"/>
    </row>
    <row r="50" spans="1:11" ht="64.5">
      <c r="A50" s="67" t="s">
        <v>236</v>
      </c>
      <c r="B50" s="4" t="s">
        <v>2</v>
      </c>
      <c r="C50" s="5" t="s">
        <v>15</v>
      </c>
      <c r="D50" s="68">
        <v>1000</v>
      </c>
      <c r="E50" s="65">
        <f t="shared" si="4"/>
        <v>1000</v>
      </c>
      <c r="F50" s="66">
        <f t="shared" si="3"/>
        <v>139000</v>
      </c>
      <c r="G50" s="45">
        <v>138000</v>
      </c>
      <c r="H50" s="3">
        <v>0</v>
      </c>
      <c r="I50" s="3">
        <v>0</v>
      </c>
      <c r="J50" s="6">
        <v>0</v>
      </c>
      <c r="K50" s="8"/>
    </row>
    <row r="51" spans="1:11" ht="51.75">
      <c r="A51" s="67" t="s">
        <v>237</v>
      </c>
      <c r="B51" s="4" t="s">
        <v>2</v>
      </c>
      <c r="C51" s="5" t="s">
        <v>15</v>
      </c>
      <c r="D51" s="68">
        <v>1000</v>
      </c>
      <c r="E51" s="65">
        <f t="shared" si="4"/>
        <v>1000</v>
      </c>
      <c r="F51" s="66">
        <f t="shared" si="3"/>
        <v>139000</v>
      </c>
      <c r="G51" s="45">
        <v>138000</v>
      </c>
      <c r="H51" s="3">
        <v>0</v>
      </c>
      <c r="I51" s="3">
        <v>0</v>
      </c>
      <c r="J51" s="6">
        <v>0</v>
      </c>
      <c r="K51" s="8"/>
    </row>
    <row r="52" spans="1:11" ht="51.75">
      <c r="A52" s="67" t="s">
        <v>238</v>
      </c>
      <c r="B52" s="4" t="s">
        <v>2</v>
      </c>
      <c r="C52" s="5" t="s">
        <v>15</v>
      </c>
      <c r="D52" s="68">
        <v>1000</v>
      </c>
      <c r="E52" s="65">
        <f t="shared" si="4"/>
        <v>1000</v>
      </c>
      <c r="F52" s="66">
        <f t="shared" si="3"/>
        <v>139000</v>
      </c>
      <c r="G52" s="45">
        <v>138000</v>
      </c>
      <c r="H52" s="3">
        <v>0</v>
      </c>
      <c r="I52" s="3">
        <v>0</v>
      </c>
      <c r="J52" s="6">
        <v>0</v>
      </c>
      <c r="K52" s="8"/>
    </row>
    <row r="53" spans="1:11" ht="26.25">
      <c r="A53" s="67" t="s">
        <v>162</v>
      </c>
      <c r="B53" s="4" t="s">
        <v>2</v>
      </c>
      <c r="C53" s="5" t="s">
        <v>15</v>
      </c>
      <c r="D53" s="68">
        <v>1000</v>
      </c>
      <c r="E53" s="65">
        <f t="shared" si="4"/>
        <v>1000</v>
      </c>
      <c r="F53" s="66">
        <f t="shared" si="3"/>
        <v>139000</v>
      </c>
      <c r="G53" s="45">
        <v>138000</v>
      </c>
      <c r="H53" s="3"/>
      <c r="I53" s="3"/>
      <c r="J53" s="6"/>
      <c r="K53" s="8"/>
    </row>
    <row r="54" spans="1:11" ht="64.5">
      <c r="A54" s="67" t="s">
        <v>239</v>
      </c>
      <c r="B54" s="4" t="s">
        <v>2</v>
      </c>
      <c r="C54" s="5" t="s">
        <v>15</v>
      </c>
      <c r="D54" s="68">
        <v>1000</v>
      </c>
      <c r="E54" s="65">
        <f t="shared" si="4"/>
        <v>1000</v>
      </c>
      <c r="F54" s="66">
        <f t="shared" si="3"/>
        <v>70000</v>
      </c>
      <c r="G54" s="45">
        <v>69000</v>
      </c>
      <c r="H54" s="3">
        <v>0</v>
      </c>
      <c r="I54" s="3">
        <v>0</v>
      </c>
      <c r="J54" s="6">
        <v>0</v>
      </c>
      <c r="K54" s="8"/>
    </row>
    <row r="55" spans="1:11" ht="64.5">
      <c r="A55" s="67" t="s">
        <v>240</v>
      </c>
      <c r="B55" s="4" t="s">
        <v>2</v>
      </c>
      <c r="C55" s="5" t="s">
        <v>15</v>
      </c>
      <c r="D55" s="68">
        <v>1000</v>
      </c>
      <c r="E55" s="65">
        <f t="shared" si="4"/>
        <v>1000</v>
      </c>
      <c r="F55" s="66">
        <f t="shared" si="3"/>
        <v>100000</v>
      </c>
      <c r="G55" s="45">
        <v>99000</v>
      </c>
      <c r="H55" s="3">
        <v>0</v>
      </c>
      <c r="I55" s="3">
        <v>0</v>
      </c>
      <c r="J55" s="6">
        <v>0</v>
      </c>
      <c r="K55" s="8"/>
    </row>
    <row r="56" spans="1:11" ht="51.75">
      <c r="A56" s="67" t="s">
        <v>241</v>
      </c>
      <c r="B56" s="4" t="s">
        <v>2</v>
      </c>
      <c r="C56" s="5" t="s">
        <v>15</v>
      </c>
      <c r="D56" s="68">
        <v>1000</v>
      </c>
      <c r="E56" s="65">
        <f t="shared" si="4"/>
        <v>1000</v>
      </c>
      <c r="F56" s="66">
        <f t="shared" si="3"/>
        <v>70000</v>
      </c>
      <c r="G56" s="45">
        <v>69000</v>
      </c>
      <c r="H56" s="3">
        <v>0</v>
      </c>
      <c r="I56" s="3">
        <v>0</v>
      </c>
      <c r="J56" s="6">
        <v>0</v>
      </c>
      <c r="K56" s="8"/>
    </row>
    <row r="57" spans="1:11" ht="51.75">
      <c r="A57" s="67" t="s">
        <v>242</v>
      </c>
      <c r="B57" s="4" t="s">
        <v>2</v>
      </c>
      <c r="C57" s="5" t="s">
        <v>15</v>
      </c>
      <c r="D57" s="68">
        <v>1000</v>
      </c>
      <c r="E57" s="65">
        <f t="shared" si="4"/>
        <v>1000</v>
      </c>
      <c r="F57" s="66">
        <f t="shared" si="3"/>
        <v>139000</v>
      </c>
      <c r="G57" s="45">
        <v>138000</v>
      </c>
      <c r="H57" s="3">
        <v>0</v>
      </c>
      <c r="I57" s="3">
        <v>0</v>
      </c>
      <c r="J57" s="6">
        <v>0</v>
      </c>
      <c r="K57" s="8"/>
    </row>
    <row r="58" spans="1:11" ht="26.25">
      <c r="A58" s="67" t="s">
        <v>243</v>
      </c>
      <c r="B58" s="4" t="s">
        <v>2</v>
      </c>
      <c r="C58" s="5" t="s">
        <v>15</v>
      </c>
      <c r="D58" s="68">
        <v>1000</v>
      </c>
      <c r="E58" s="65">
        <f t="shared" si="4"/>
        <v>1000</v>
      </c>
      <c r="F58" s="66">
        <f t="shared" si="3"/>
        <v>139000</v>
      </c>
      <c r="G58" s="45">
        <v>138000</v>
      </c>
      <c r="H58" s="3">
        <v>0</v>
      </c>
      <c r="I58" s="3">
        <v>0</v>
      </c>
      <c r="J58" s="6">
        <v>0</v>
      </c>
      <c r="K58" s="8"/>
    </row>
    <row r="59" spans="1:11" ht="51.75">
      <c r="A59" s="67" t="s">
        <v>93</v>
      </c>
      <c r="B59" s="4" t="s">
        <v>2</v>
      </c>
      <c r="C59" s="5" t="s">
        <v>15</v>
      </c>
      <c r="D59" s="68">
        <v>1000</v>
      </c>
      <c r="E59" s="65">
        <f t="shared" si="4"/>
        <v>1000</v>
      </c>
      <c r="F59" s="66">
        <f t="shared" si="3"/>
        <v>139000</v>
      </c>
      <c r="G59" s="45">
        <v>138000</v>
      </c>
      <c r="H59" s="3">
        <v>0</v>
      </c>
      <c r="I59" s="3">
        <v>0</v>
      </c>
      <c r="J59" s="6">
        <v>0</v>
      </c>
      <c r="K59" s="8"/>
    </row>
    <row r="60" spans="1:11" ht="26.25">
      <c r="A60" s="67" t="s">
        <v>156</v>
      </c>
      <c r="B60" s="4" t="s">
        <v>2</v>
      </c>
      <c r="C60" s="5" t="s">
        <v>15</v>
      </c>
      <c r="D60" s="68">
        <v>19000</v>
      </c>
      <c r="E60" s="65">
        <f t="shared" si="4"/>
        <v>19000</v>
      </c>
      <c r="F60" s="66">
        <f t="shared" si="3"/>
        <v>19000</v>
      </c>
      <c r="G60" s="45">
        <v>0</v>
      </c>
      <c r="H60" s="3">
        <v>0</v>
      </c>
      <c r="I60" s="3">
        <v>0</v>
      </c>
      <c r="J60" s="6">
        <v>0</v>
      </c>
      <c r="K60" s="8"/>
    </row>
    <row r="61" spans="1:11" ht="51.75">
      <c r="A61" s="67" t="s">
        <v>94</v>
      </c>
      <c r="B61" s="4" t="s">
        <v>2</v>
      </c>
      <c r="C61" s="5" t="s">
        <v>15</v>
      </c>
      <c r="D61" s="68">
        <v>1000</v>
      </c>
      <c r="E61" s="65">
        <f>D61</f>
        <v>1000</v>
      </c>
      <c r="F61" s="66">
        <f>D61+G61+H61+I61+J61</f>
        <v>139000</v>
      </c>
      <c r="G61" s="45">
        <v>138000</v>
      </c>
      <c r="H61" s="3">
        <v>0</v>
      </c>
      <c r="I61" s="3">
        <v>0</v>
      </c>
      <c r="J61" s="6">
        <v>0</v>
      </c>
      <c r="K61" s="8"/>
    </row>
    <row r="62" spans="1:11" ht="26.25">
      <c r="A62" s="67" t="s">
        <v>264</v>
      </c>
      <c r="B62" s="4" t="s">
        <v>2</v>
      </c>
      <c r="C62" s="5" t="s">
        <v>15</v>
      </c>
      <c r="D62" s="68">
        <v>21414</v>
      </c>
      <c r="E62" s="68">
        <v>21414</v>
      </c>
      <c r="F62" s="69">
        <v>21414</v>
      </c>
      <c r="G62" s="45">
        <v>0</v>
      </c>
      <c r="H62" s="3">
        <v>0</v>
      </c>
      <c r="I62" s="3">
        <v>0</v>
      </c>
      <c r="J62" s="6">
        <v>0</v>
      </c>
      <c r="K62" s="8"/>
    </row>
    <row r="63" spans="1:11" ht="26.25">
      <c r="A63" s="67" t="s">
        <v>265</v>
      </c>
      <c r="B63" s="4" t="s">
        <v>2</v>
      </c>
      <c r="C63" s="5" t="s">
        <v>15</v>
      </c>
      <c r="D63" s="68">
        <v>914</v>
      </c>
      <c r="E63" s="65">
        <f aca="true" t="shared" si="5" ref="E63:E76">D63</f>
        <v>914</v>
      </c>
      <c r="F63" s="66">
        <f aca="true" t="shared" si="6" ref="F63:F76">D63+G63+H63+I63+J63</f>
        <v>914</v>
      </c>
      <c r="G63" s="45">
        <v>0</v>
      </c>
      <c r="H63" s="3">
        <v>0</v>
      </c>
      <c r="I63" s="3">
        <v>0</v>
      </c>
      <c r="J63" s="6">
        <v>0</v>
      </c>
      <c r="K63" s="8"/>
    </row>
    <row r="64" spans="1:11" ht="26.25">
      <c r="A64" s="67" t="s">
        <v>309</v>
      </c>
      <c r="B64" s="4" t="s">
        <v>2</v>
      </c>
      <c r="C64" s="5" t="s">
        <v>15</v>
      </c>
      <c r="D64" s="105">
        <v>6860</v>
      </c>
      <c r="E64" s="65">
        <f t="shared" si="5"/>
        <v>6860</v>
      </c>
      <c r="F64" s="66">
        <f t="shared" si="6"/>
        <v>6860</v>
      </c>
      <c r="G64" s="45">
        <v>0</v>
      </c>
      <c r="H64" s="3">
        <v>0</v>
      </c>
      <c r="I64" s="3">
        <v>0</v>
      </c>
      <c r="J64" s="6">
        <v>0</v>
      </c>
      <c r="K64" s="8"/>
    </row>
    <row r="65" spans="1:11" ht="26.25">
      <c r="A65" s="67" t="s">
        <v>310</v>
      </c>
      <c r="B65" s="4" t="s">
        <v>2</v>
      </c>
      <c r="C65" s="5" t="s">
        <v>15</v>
      </c>
      <c r="D65" s="105">
        <v>2800</v>
      </c>
      <c r="E65" s="65">
        <f t="shared" si="5"/>
        <v>2800</v>
      </c>
      <c r="F65" s="66">
        <f t="shared" si="6"/>
        <v>2800</v>
      </c>
      <c r="G65" s="45">
        <v>0</v>
      </c>
      <c r="H65" s="3">
        <v>0</v>
      </c>
      <c r="I65" s="3">
        <v>0</v>
      </c>
      <c r="J65" s="6">
        <v>0</v>
      </c>
      <c r="K65" s="8"/>
    </row>
    <row r="66" spans="1:11" ht="26.25">
      <c r="A66" s="67" t="s">
        <v>311</v>
      </c>
      <c r="B66" s="4" t="s">
        <v>2</v>
      </c>
      <c r="C66" s="5" t="s">
        <v>15</v>
      </c>
      <c r="D66" s="105">
        <v>6400</v>
      </c>
      <c r="E66" s="65">
        <f t="shared" si="5"/>
        <v>6400</v>
      </c>
      <c r="F66" s="66">
        <f t="shared" si="6"/>
        <v>6400</v>
      </c>
      <c r="G66" s="45">
        <v>0</v>
      </c>
      <c r="H66" s="3">
        <v>0</v>
      </c>
      <c r="I66" s="3">
        <v>0</v>
      </c>
      <c r="J66" s="6">
        <v>0</v>
      </c>
      <c r="K66" s="8"/>
    </row>
    <row r="67" spans="1:11" ht="26.25">
      <c r="A67" s="67" t="s">
        <v>312</v>
      </c>
      <c r="B67" s="4" t="s">
        <v>2</v>
      </c>
      <c r="C67" s="5" t="s">
        <v>15</v>
      </c>
      <c r="D67" s="105">
        <v>27065</v>
      </c>
      <c r="E67" s="65">
        <f t="shared" si="5"/>
        <v>27065</v>
      </c>
      <c r="F67" s="66">
        <f t="shared" si="6"/>
        <v>27065</v>
      </c>
      <c r="G67" s="45">
        <v>0</v>
      </c>
      <c r="H67" s="3">
        <v>0</v>
      </c>
      <c r="I67" s="3">
        <v>0</v>
      </c>
      <c r="J67" s="6">
        <v>0</v>
      </c>
      <c r="K67" s="8"/>
    </row>
    <row r="68" spans="1:11" ht="26.25">
      <c r="A68" s="67" t="s">
        <v>326</v>
      </c>
      <c r="B68" s="4" t="s">
        <v>2</v>
      </c>
      <c r="C68" s="5" t="s">
        <v>15</v>
      </c>
      <c r="D68" s="105">
        <v>29792</v>
      </c>
      <c r="E68" s="65">
        <f t="shared" si="5"/>
        <v>29792</v>
      </c>
      <c r="F68" s="66">
        <f t="shared" si="6"/>
        <v>29792</v>
      </c>
      <c r="G68" s="45">
        <v>0</v>
      </c>
      <c r="H68" s="3">
        <v>0</v>
      </c>
      <c r="I68" s="3">
        <v>0</v>
      </c>
      <c r="J68" s="6">
        <v>0</v>
      </c>
      <c r="K68" s="8"/>
    </row>
    <row r="69" spans="1:11" ht="39">
      <c r="A69" s="67" t="s">
        <v>327</v>
      </c>
      <c r="B69" s="4" t="s">
        <v>2</v>
      </c>
      <c r="C69" s="5" t="s">
        <v>15</v>
      </c>
      <c r="D69" s="105">
        <v>7346</v>
      </c>
      <c r="E69" s="65">
        <f t="shared" si="5"/>
        <v>7346</v>
      </c>
      <c r="F69" s="66">
        <f t="shared" si="6"/>
        <v>7346</v>
      </c>
      <c r="G69" s="45">
        <v>0</v>
      </c>
      <c r="H69" s="3">
        <v>0</v>
      </c>
      <c r="I69" s="3">
        <v>0</v>
      </c>
      <c r="J69" s="6">
        <v>0</v>
      </c>
      <c r="K69" s="8"/>
    </row>
    <row r="70" spans="1:11" ht="33.75" customHeight="1">
      <c r="A70" s="67" t="s">
        <v>328</v>
      </c>
      <c r="B70" s="4" t="s">
        <v>2</v>
      </c>
      <c r="C70" s="5" t="s">
        <v>15</v>
      </c>
      <c r="D70" s="105">
        <v>6179</v>
      </c>
      <c r="E70" s="65">
        <f t="shared" si="5"/>
        <v>6179</v>
      </c>
      <c r="F70" s="66">
        <f t="shared" si="6"/>
        <v>6179</v>
      </c>
      <c r="G70" s="45">
        <v>0</v>
      </c>
      <c r="H70" s="3">
        <v>0</v>
      </c>
      <c r="I70" s="3">
        <v>0</v>
      </c>
      <c r="J70" s="6">
        <v>0</v>
      </c>
      <c r="K70" s="8"/>
    </row>
    <row r="71" spans="1:11" ht="39">
      <c r="A71" s="67" t="s">
        <v>329</v>
      </c>
      <c r="B71" s="4" t="s">
        <v>2</v>
      </c>
      <c r="C71" s="5" t="s">
        <v>15</v>
      </c>
      <c r="D71" s="105">
        <v>6887</v>
      </c>
      <c r="E71" s="65">
        <f t="shared" si="5"/>
        <v>6887</v>
      </c>
      <c r="F71" s="66">
        <f t="shared" si="6"/>
        <v>6887</v>
      </c>
      <c r="G71" s="45">
        <v>0</v>
      </c>
      <c r="H71" s="3">
        <v>0</v>
      </c>
      <c r="I71" s="3">
        <v>0</v>
      </c>
      <c r="J71" s="6">
        <v>0</v>
      </c>
      <c r="K71" s="8"/>
    </row>
    <row r="72" spans="1:11" ht="26.25">
      <c r="A72" s="67" t="s">
        <v>330</v>
      </c>
      <c r="B72" s="4" t="s">
        <v>2</v>
      </c>
      <c r="C72" s="5" t="s">
        <v>15</v>
      </c>
      <c r="D72" s="105">
        <v>6518</v>
      </c>
      <c r="E72" s="65">
        <f t="shared" si="5"/>
        <v>6518</v>
      </c>
      <c r="F72" s="66">
        <f t="shared" si="6"/>
        <v>6518</v>
      </c>
      <c r="G72" s="45">
        <v>0</v>
      </c>
      <c r="H72" s="3">
        <v>0</v>
      </c>
      <c r="I72" s="3">
        <v>0</v>
      </c>
      <c r="J72" s="6">
        <v>0</v>
      </c>
      <c r="K72" s="8"/>
    </row>
    <row r="73" spans="1:11" ht="26.25">
      <c r="A73" s="67" t="s">
        <v>345</v>
      </c>
      <c r="B73" s="4" t="s">
        <v>2</v>
      </c>
      <c r="C73" s="5" t="s">
        <v>15</v>
      </c>
      <c r="D73" s="105">
        <v>16000</v>
      </c>
      <c r="E73" s="65">
        <f t="shared" si="5"/>
        <v>16000</v>
      </c>
      <c r="F73" s="66">
        <v>16000</v>
      </c>
      <c r="G73" s="45">
        <v>0</v>
      </c>
      <c r="H73" s="3">
        <v>0</v>
      </c>
      <c r="I73" s="3">
        <v>0</v>
      </c>
      <c r="J73" s="6">
        <v>0</v>
      </c>
      <c r="K73" s="8"/>
    </row>
    <row r="74" spans="1:11" ht="25.5">
      <c r="A74" s="244" t="s">
        <v>361</v>
      </c>
      <c r="B74" s="145" t="s">
        <v>2</v>
      </c>
      <c r="C74" s="146" t="s">
        <v>15</v>
      </c>
      <c r="D74" s="230">
        <v>90000</v>
      </c>
      <c r="E74" s="148">
        <f>D74</f>
        <v>90000</v>
      </c>
      <c r="F74" s="149">
        <v>90000</v>
      </c>
      <c r="G74" s="144">
        <v>0</v>
      </c>
      <c r="H74" s="96">
        <v>0</v>
      </c>
      <c r="I74" s="96">
        <v>0</v>
      </c>
      <c r="J74" s="97">
        <v>0</v>
      </c>
      <c r="K74" s="8"/>
    </row>
    <row r="75" spans="1:11" ht="25.5">
      <c r="A75" s="244" t="s">
        <v>362</v>
      </c>
      <c r="B75" s="145" t="s">
        <v>2</v>
      </c>
      <c r="C75" s="146" t="s">
        <v>15</v>
      </c>
      <c r="D75" s="230">
        <v>4000</v>
      </c>
      <c r="E75" s="148">
        <f>D75</f>
        <v>4000</v>
      </c>
      <c r="F75" s="149">
        <v>4000</v>
      </c>
      <c r="G75" s="144">
        <v>0</v>
      </c>
      <c r="H75" s="96">
        <v>0</v>
      </c>
      <c r="I75" s="96">
        <v>0</v>
      </c>
      <c r="J75" s="97">
        <v>0</v>
      </c>
      <c r="K75" s="8"/>
    </row>
    <row r="76" spans="1:11" ht="27" thickBot="1">
      <c r="A76" s="67" t="s">
        <v>313</v>
      </c>
      <c r="B76" s="4" t="s">
        <v>2</v>
      </c>
      <c r="C76" s="5" t="s">
        <v>15</v>
      </c>
      <c r="D76" s="105">
        <v>16000</v>
      </c>
      <c r="E76" s="65">
        <f t="shared" si="5"/>
        <v>16000</v>
      </c>
      <c r="F76" s="66">
        <f t="shared" si="6"/>
        <v>16000</v>
      </c>
      <c r="G76" s="45">
        <v>0</v>
      </c>
      <c r="H76" s="3">
        <v>0</v>
      </c>
      <c r="I76" s="3">
        <v>0</v>
      </c>
      <c r="J76" s="6">
        <v>0</v>
      </c>
      <c r="K76" s="8"/>
    </row>
    <row r="77" spans="1:11" ht="19.5" customHeight="1" thickBot="1">
      <c r="A77" s="255" t="s">
        <v>16</v>
      </c>
      <c r="B77" s="256"/>
      <c r="C77" s="257"/>
      <c r="D77" s="161">
        <f aca="true" t="shared" si="7" ref="D77:J77">SUM(D31:D76)</f>
        <v>2638475</v>
      </c>
      <c r="E77" s="161">
        <f t="shared" si="7"/>
        <v>2638475</v>
      </c>
      <c r="F77" s="162">
        <f t="shared" si="7"/>
        <v>4392475</v>
      </c>
      <c r="G77" s="162">
        <f t="shared" si="7"/>
        <v>1754000</v>
      </c>
      <c r="H77" s="162">
        <f t="shared" si="7"/>
        <v>0</v>
      </c>
      <c r="I77" s="162">
        <f t="shared" si="7"/>
        <v>0</v>
      </c>
      <c r="J77" s="163">
        <f t="shared" si="7"/>
        <v>0</v>
      </c>
      <c r="K77" s="8"/>
    </row>
    <row r="78" spans="1:11" ht="21.75" customHeight="1" hidden="1">
      <c r="A78" s="253" t="s">
        <v>17</v>
      </c>
      <c r="B78" s="254"/>
      <c r="C78" s="254"/>
      <c r="D78" s="254"/>
      <c r="E78" s="254"/>
      <c r="F78" s="254"/>
      <c r="G78" s="120"/>
      <c r="H78" s="121"/>
      <c r="I78" s="121"/>
      <c r="J78" s="122"/>
      <c r="K78" s="8"/>
    </row>
    <row r="79" spans="1:11" ht="21.75" customHeight="1" hidden="1">
      <c r="A79" s="123"/>
      <c r="B79" s="4" t="s">
        <v>2</v>
      </c>
      <c r="C79" s="5" t="s">
        <v>18</v>
      </c>
      <c r="D79" s="14"/>
      <c r="E79" s="14"/>
      <c r="F79" s="15"/>
      <c r="G79" s="124"/>
      <c r="H79" s="125"/>
      <c r="I79" s="125"/>
      <c r="J79" s="126"/>
      <c r="K79" s="8"/>
    </row>
    <row r="80" spans="1:11" ht="21.75" customHeight="1" hidden="1">
      <c r="A80" s="274" t="s">
        <v>9</v>
      </c>
      <c r="B80" s="275"/>
      <c r="C80" s="276"/>
      <c r="D80" s="16">
        <f>SUM(D79:D79)</f>
        <v>0</v>
      </c>
      <c r="E80" s="16">
        <f>SUM(E79:E79)</f>
        <v>0</v>
      </c>
      <c r="F80" s="17">
        <f>SUM(F79:F79)</f>
        <v>0</v>
      </c>
      <c r="G80" s="127"/>
      <c r="H80" s="128"/>
      <c r="I80" s="128"/>
      <c r="J80" s="129"/>
      <c r="K80" s="8"/>
    </row>
    <row r="81" spans="1:11" ht="19.5" customHeight="1" thickBot="1">
      <c r="A81" s="264" t="s">
        <v>19</v>
      </c>
      <c r="B81" s="265"/>
      <c r="C81" s="265"/>
      <c r="D81" s="265"/>
      <c r="E81" s="265"/>
      <c r="F81" s="265"/>
      <c r="G81" s="265"/>
      <c r="H81" s="265"/>
      <c r="I81" s="265"/>
      <c r="J81" s="266"/>
      <c r="K81" s="8"/>
    </row>
    <row r="82" spans="1:11" ht="30" customHeight="1">
      <c r="A82" s="189" t="s">
        <v>32</v>
      </c>
      <c r="B82" s="4" t="s">
        <v>2</v>
      </c>
      <c r="C82" s="5" t="s">
        <v>20</v>
      </c>
      <c r="D82" s="190">
        <v>1284000</v>
      </c>
      <c r="E82" s="43">
        <f>D82</f>
        <v>1284000</v>
      </c>
      <c r="F82" s="44">
        <f>D82+G82+H82+I82+J82</f>
        <v>1284000</v>
      </c>
      <c r="G82" s="45">
        <v>0</v>
      </c>
      <c r="H82" s="3">
        <v>0</v>
      </c>
      <c r="I82" s="3">
        <v>0</v>
      </c>
      <c r="J82" s="6">
        <v>0</v>
      </c>
      <c r="K82" s="8"/>
    </row>
    <row r="83" spans="1:11" ht="34.5" customHeight="1">
      <c r="A83" s="245" t="s">
        <v>356</v>
      </c>
      <c r="B83" s="4" t="s">
        <v>2</v>
      </c>
      <c r="C83" s="5" t="s">
        <v>20</v>
      </c>
      <c r="D83" s="100">
        <v>529591</v>
      </c>
      <c r="E83" s="43">
        <v>529591</v>
      </c>
      <c r="F83" s="44">
        <v>529591</v>
      </c>
      <c r="G83" s="45"/>
      <c r="H83" s="3"/>
      <c r="I83" s="3"/>
      <c r="J83" s="6"/>
      <c r="K83" s="8"/>
    </row>
    <row r="84" spans="1:11" ht="39">
      <c r="A84" s="72" t="s">
        <v>315</v>
      </c>
      <c r="B84" s="4" t="s">
        <v>2</v>
      </c>
      <c r="C84" s="5" t="s">
        <v>20</v>
      </c>
      <c r="D84" s="100">
        <v>1200</v>
      </c>
      <c r="E84" s="43">
        <f>D84</f>
        <v>1200</v>
      </c>
      <c r="F84" s="44">
        <f>D84+G84+H84+I84+J84</f>
        <v>1200</v>
      </c>
      <c r="G84" s="45">
        <v>0</v>
      </c>
      <c r="H84" s="3">
        <v>0</v>
      </c>
      <c r="I84" s="3">
        <v>0</v>
      </c>
      <c r="J84" s="6">
        <v>0</v>
      </c>
      <c r="K84" s="8"/>
    </row>
    <row r="85" spans="1:13" ht="43.5">
      <c r="A85" s="246" t="s">
        <v>352</v>
      </c>
      <c r="B85" s="4" t="s">
        <v>2</v>
      </c>
      <c r="C85" s="5" t="s">
        <v>20</v>
      </c>
      <c r="D85" s="100">
        <v>30000</v>
      </c>
      <c r="E85" s="43">
        <f>D85</f>
        <v>30000</v>
      </c>
      <c r="F85" s="44">
        <v>30000</v>
      </c>
      <c r="G85" s="191">
        <v>0</v>
      </c>
      <c r="H85" s="3">
        <v>0</v>
      </c>
      <c r="I85" s="3">
        <v>0</v>
      </c>
      <c r="J85" s="247">
        <v>0</v>
      </c>
      <c r="K85" s="8"/>
      <c r="M85" s="183"/>
    </row>
    <row r="86" spans="1:13" ht="86.25">
      <c r="A86" s="246" t="s">
        <v>355</v>
      </c>
      <c r="B86" s="4" t="s">
        <v>2</v>
      </c>
      <c r="C86" s="5" t="s">
        <v>20</v>
      </c>
      <c r="D86" s="100">
        <v>12500</v>
      </c>
      <c r="E86" s="43">
        <f>D86</f>
        <v>12500</v>
      </c>
      <c r="F86" s="44">
        <v>12500</v>
      </c>
      <c r="G86" s="191">
        <v>0</v>
      </c>
      <c r="H86" s="3">
        <v>0</v>
      </c>
      <c r="I86" s="3">
        <v>0</v>
      </c>
      <c r="J86" s="247">
        <v>0</v>
      </c>
      <c r="K86" s="8"/>
      <c r="M86" s="183"/>
    </row>
    <row r="87" spans="1:11" ht="19.5" customHeight="1">
      <c r="A87" s="72" t="s">
        <v>95</v>
      </c>
      <c r="B87" s="46" t="s">
        <v>2</v>
      </c>
      <c r="C87" s="47" t="s">
        <v>20</v>
      </c>
      <c r="D87" s="48">
        <v>130000</v>
      </c>
      <c r="E87" s="48">
        <f aca="true" t="shared" si="8" ref="E87:E111">D87</f>
        <v>130000</v>
      </c>
      <c r="F87" s="44">
        <f>D87+G87+H87+I87+J87</f>
        <v>130000</v>
      </c>
      <c r="G87" s="45">
        <v>0</v>
      </c>
      <c r="H87" s="3">
        <v>0</v>
      </c>
      <c r="I87" s="3">
        <v>0</v>
      </c>
      <c r="J87" s="6">
        <v>0</v>
      </c>
      <c r="K87" s="8"/>
    </row>
    <row r="88" spans="1:11" ht="51.75">
      <c r="A88" s="72" t="s">
        <v>120</v>
      </c>
      <c r="B88" s="46" t="s">
        <v>2</v>
      </c>
      <c r="C88" s="47" t="s">
        <v>20</v>
      </c>
      <c r="D88" s="48">
        <v>100000</v>
      </c>
      <c r="E88" s="48">
        <f t="shared" si="8"/>
        <v>100000</v>
      </c>
      <c r="F88" s="44">
        <f aca="true" t="shared" si="9" ref="F88:F111">D88+G88+H88+I88+J88</f>
        <v>100000</v>
      </c>
      <c r="G88" s="45">
        <v>0</v>
      </c>
      <c r="H88" s="3">
        <v>0</v>
      </c>
      <c r="I88" s="3">
        <v>0</v>
      </c>
      <c r="J88" s="6">
        <v>0</v>
      </c>
      <c r="K88" s="8"/>
    </row>
    <row r="89" spans="1:11" ht="26.25">
      <c r="A89" s="72" t="s">
        <v>99</v>
      </c>
      <c r="B89" s="46" t="s">
        <v>2</v>
      </c>
      <c r="C89" s="47" t="s">
        <v>20</v>
      </c>
      <c r="D89" s="48">
        <v>1000</v>
      </c>
      <c r="E89" s="48">
        <f t="shared" si="8"/>
        <v>1000</v>
      </c>
      <c r="F89" s="44">
        <f t="shared" si="9"/>
        <v>135000</v>
      </c>
      <c r="G89" s="45">
        <v>134000</v>
      </c>
      <c r="H89" s="3">
        <v>0</v>
      </c>
      <c r="I89" s="3">
        <v>0</v>
      </c>
      <c r="J89" s="6">
        <v>0</v>
      </c>
      <c r="K89" s="8"/>
    </row>
    <row r="90" spans="1:11" ht="15">
      <c r="A90" s="72" t="s">
        <v>98</v>
      </c>
      <c r="B90" s="46" t="s">
        <v>2</v>
      </c>
      <c r="C90" s="47" t="s">
        <v>20</v>
      </c>
      <c r="D90" s="48">
        <v>176840</v>
      </c>
      <c r="E90" s="48">
        <f t="shared" si="8"/>
        <v>176840</v>
      </c>
      <c r="F90" s="44">
        <f t="shared" si="9"/>
        <v>176840</v>
      </c>
      <c r="G90" s="45">
        <v>0</v>
      </c>
      <c r="H90" s="3">
        <v>0</v>
      </c>
      <c r="I90" s="3">
        <v>0</v>
      </c>
      <c r="J90" s="6">
        <v>0</v>
      </c>
      <c r="K90" s="8"/>
    </row>
    <row r="91" spans="1:11" ht="15">
      <c r="A91" s="72" t="s">
        <v>97</v>
      </c>
      <c r="B91" s="46" t="s">
        <v>2</v>
      </c>
      <c r="C91" s="47" t="s">
        <v>20</v>
      </c>
      <c r="D91" s="48">
        <v>27000</v>
      </c>
      <c r="E91" s="48">
        <f t="shared" si="8"/>
        <v>27000</v>
      </c>
      <c r="F91" s="44">
        <v>27000</v>
      </c>
      <c r="G91" s="45">
        <v>0</v>
      </c>
      <c r="H91" s="3">
        <v>0</v>
      </c>
      <c r="I91" s="3">
        <v>0</v>
      </c>
      <c r="J91" s="6">
        <v>0</v>
      </c>
      <c r="K91" s="8"/>
    </row>
    <row r="92" spans="1:11" ht="30" customHeight="1">
      <c r="A92" s="72" t="s">
        <v>96</v>
      </c>
      <c r="B92" s="46" t="s">
        <v>2</v>
      </c>
      <c r="C92" s="47" t="s">
        <v>20</v>
      </c>
      <c r="D92" s="48">
        <v>86000</v>
      </c>
      <c r="E92" s="48">
        <f t="shared" si="8"/>
        <v>86000</v>
      </c>
      <c r="F92" s="44">
        <f t="shared" si="9"/>
        <v>86000</v>
      </c>
      <c r="G92" s="45">
        <v>0</v>
      </c>
      <c r="H92" s="3">
        <v>0</v>
      </c>
      <c r="I92" s="3">
        <v>0</v>
      </c>
      <c r="J92" s="6">
        <v>0</v>
      </c>
      <c r="K92" s="8"/>
    </row>
    <row r="93" spans="1:11" ht="153.75">
      <c r="A93" s="72" t="s">
        <v>245</v>
      </c>
      <c r="B93" s="46" t="s">
        <v>2</v>
      </c>
      <c r="C93" s="47" t="s">
        <v>20</v>
      </c>
      <c r="D93" s="48">
        <v>154000</v>
      </c>
      <c r="E93" s="48">
        <f t="shared" si="8"/>
        <v>154000</v>
      </c>
      <c r="F93" s="44">
        <f t="shared" si="9"/>
        <v>154000</v>
      </c>
      <c r="G93" s="45">
        <v>0</v>
      </c>
      <c r="H93" s="3">
        <v>0</v>
      </c>
      <c r="I93" s="3">
        <v>0</v>
      </c>
      <c r="J93" s="6">
        <v>0</v>
      </c>
      <c r="K93" s="8"/>
    </row>
    <row r="94" spans="1:11" ht="102.75">
      <c r="A94" s="72" t="s">
        <v>246</v>
      </c>
      <c r="B94" s="46" t="s">
        <v>2</v>
      </c>
      <c r="C94" s="47" t="s">
        <v>20</v>
      </c>
      <c r="D94" s="48">
        <v>154000</v>
      </c>
      <c r="E94" s="48">
        <f t="shared" si="8"/>
        <v>154000</v>
      </c>
      <c r="F94" s="44">
        <f t="shared" si="9"/>
        <v>154000</v>
      </c>
      <c r="G94" s="45">
        <v>0</v>
      </c>
      <c r="H94" s="3">
        <v>0</v>
      </c>
      <c r="I94" s="3">
        <v>0</v>
      </c>
      <c r="J94" s="6">
        <v>0</v>
      </c>
      <c r="K94" s="8"/>
    </row>
    <row r="95" spans="1:11" ht="90">
      <c r="A95" s="72" t="s">
        <v>247</v>
      </c>
      <c r="B95" s="46" t="s">
        <v>2</v>
      </c>
      <c r="C95" s="47" t="s">
        <v>20</v>
      </c>
      <c r="D95" s="48">
        <v>154000</v>
      </c>
      <c r="E95" s="48">
        <f t="shared" si="8"/>
        <v>154000</v>
      </c>
      <c r="F95" s="44">
        <f t="shared" si="9"/>
        <v>154000</v>
      </c>
      <c r="G95" s="45">
        <v>0</v>
      </c>
      <c r="H95" s="3">
        <v>0</v>
      </c>
      <c r="I95" s="3">
        <v>0</v>
      </c>
      <c r="J95" s="6">
        <v>0</v>
      </c>
      <c r="K95" s="8"/>
    </row>
    <row r="96" spans="1:11" ht="29.25" customHeight="1">
      <c r="A96" s="72" t="s">
        <v>248</v>
      </c>
      <c r="B96" s="46" t="s">
        <v>2</v>
      </c>
      <c r="C96" s="47" t="s">
        <v>20</v>
      </c>
      <c r="D96" s="48">
        <v>152320</v>
      </c>
      <c r="E96" s="48">
        <f t="shared" si="8"/>
        <v>152320</v>
      </c>
      <c r="F96" s="44">
        <f t="shared" si="9"/>
        <v>152320</v>
      </c>
      <c r="G96" s="45">
        <v>0</v>
      </c>
      <c r="H96" s="3">
        <v>0</v>
      </c>
      <c r="I96" s="3">
        <v>0</v>
      </c>
      <c r="J96" s="6">
        <v>0</v>
      </c>
      <c r="K96" s="8"/>
    </row>
    <row r="97" spans="1:11" ht="39.75" customHeight="1">
      <c r="A97" s="72" t="s">
        <v>124</v>
      </c>
      <c r="B97" s="46" t="s">
        <v>2</v>
      </c>
      <c r="C97" s="47" t="s">
        <v>20</v>
      </c>
      <c r="D97" s="48">
        <v>157080</v>
      </c>
      <c r="E97" s="48">
        <v>157080</v>
      </c>
      <c r="F97" s="44">
        <v>157080</v>
      </c>
      <c r="G97" s="45">
        <v>0</v>
      </c>
      <c r="H97" s="3">
        <v>0</v>
      </c>
      <c r="I97" s="3">
        <v>0</v>
      </c>
      <c r="J97" s="6">
        <v>0</v>
      </c>
      <c r="K97" s="8"/>
    </row>
    <row r="98" spans="1:11" ht="29.25" customHeight="1">
      <c r="A98" s="72" t="s">
        <v>253</v>
      </c>
      <c r="B98" s="46" t="s">
        <v>2</v>
      </c>
      <c r="C98" s="47" t="s">
        <v>20</v>
      </c>
      <c r="D98" s="48">
        <v>157080</v>
      </c>
      <c r="E98" s="48">
        <v>157080</v>
      </c>
      <c r="F98" s="70">
        <v>157080</v>
      </c>
      <c r="G98" s="45">
        <v>0</v>
      </c>
      <c r="H98" s="3">
        <v>0</v>
      </c>
      <c r="I98" s="3">
        <v>0</v>
      </c>
      <c r="J98" s="6">
        <v>0</v>
      </c>
      <c r="K98" s="8"/>
    </row>
    <row r="99" spans="1:11" ht="39">
      <c r="A99" s="72" t="s">
        <v>365</v>
      </c>
      <c r="B99" s="46" t="s">
        <v>2</v>
      </c>
      <c r="C99" s="47" t="s">
        <v>20</v>
      </c>
      <c r="D99" s="48">
        <v>15000</v>
      </c>
      <c r="E99" s="48">
        <f t="shared" si="8"/>
        <v>15000</v>
      </c>
      <c r="F99" s="44">
        <f t="shared" si="9"/>
        <v>15000</v>
      </c>
      <c r="G99" s="45">
        <v>0</v>
      </c>
      <c r="H99" s="3">
        <v>0</v>
      </c>
      <c r="I99" s="3">
        <v>0</v>
      </c>
      <c r="J99" s="6">
        <v>0</v>
      </c>
      <c r="K99" s="8"/>
    </row>
    <row r="100" spans="1:11" ht="26.25">
      <c r="A100" s="72" t="s">
        <v>103</v>
      </c>
      <c r="B100" s="46" t="s">
        <v>2</v>
      </c>
      <c r="C100" s="47" t="s">
        <v>20</v>
      </c>
      <c r="D100" s="48">
        <v>1000</v>
      </c>
      <c r="E100" s="48">
        <f aca="true" t="shared" si="10" ref="E100:E105">D100</f>
        <v>1000</v>
      </c>
      <c r="F100" s="44">
        <f t="shared" si="9"/>
        <v>135000</v>
      </c>
      <c r="G100" s="45">
        <v>134000</v>
      </c>
      <c r="H100" s="3">
        <v>0</v>
      </c>
      <c r="I100" s="3">
        <v>0</v>
      </c>
      <c r="J100" s="6">
        <v>0</v>
      </c>
      <c r="K100" s="8"/>
    </row>
    <row r="101" spans="1:13" ht="15">
      <c r="A101" s="72" t="s">
        <v>102</v>
      </c>
      <c r="B101" s="46" t="s">
        <v>2</v>
      </c>
      <c r="C101" s="47" t="s">
        <v>20</v>
      </c>
      <c r="D101" s="48">
        <v>1000</v>
      </c>
      <c r="E101" s="48">
        <f t="shared" si="10"/>
        <v>1000</v>
      </c>
      <c r="F101" s="44">
        <f t="shared" si="9"/>
        <v>170000</v>
      </c>
      <c r="G101" s="45">
        <v>169000</v>
      </c>
      <c r="H101" s="3">
        <v>0</v>
      </c>
      <c r="I101" s="3">
        <v>0</v>
      </c>
      <c r="J101" s="6">
        <v>0</v>
      </c>
      <c r="K101" s="8"/>
      <c r="M101" s="8"/>
    </row>
    <row r="102" spans="1:11" ht="15">
      <c r="A102" s="72" t="s">
        <v>101</v>
      </c>
      <c r="B102" s="46" t="s">
        <v>2</v>
      </c>
      <c r="C102" s="47" t="s">
        <v>20</v>
      </c>
      <c r="D102" s="48">
        <v>1000</v>
      </c>
      <c r="E102" s="48">
        <f t="shared" si="10"/>
        <v>1000</v>
      </c>
      <c r="F102" s="44">
        <f t="shared" si="9"/>
        <v>170000</v>
      </c>
      <c r="G102" s="45">
        <v>169000</v>
      </c>
      <c r="H102" s="3">
        <v>0</v>
      </c>
      <c r="I102" s="3">
        <v>0</v>
      </c>
      <c r="J102" s="6">
        <v>0</v>
      </c>
      <c r="K102" s="8"/>
    </row>
    <row r="103" spans="1:11" ht="26.25">
      <c r="A103" s="72" t="s">
        <v>100</v>
      </c>
      <c r="B103" s="46" t="s">
        <v>2</v>
      </c>
      <c r="C103" s="47" t="s">
        <v>20</v>
      </c>
      <c r="D103" s="48">
        <v>1000</v>
      </c>
      <c r="E103" s="48">
        <f t="shared" si="10"/>
        <v>1000</v>
      </c>
      <c r="F103" s="44">
        <f t="shared" si="9"/>
        <v>75000</v>
      </c>
      <c r="G103" s="45">
        <v>74000</v>
      </c>
      <c r="H103" s="3">
        <v>0</v>
      </c>
      <c r="I103" s="3">
        <v>0</v>
      </c>
      <c r="J103" s="6">
        <v>0</v>
      </c>
      <c r="K103" s="8"/>
    </row>
    <row r="104" spans="1:11" ht="39">
      <c r="A104" s="72" t="s">
        <v>249</v>
      </c>
      <c r="B104" s="46" t="s">
        <v>2</v>
      </c>
      <c r="C104" s="47" t="s">
        <v>20</v>
      </c>
      <c r="D104" s="48">
        <v>1000</v>
      </c>
      <c r="E104" s="48">
        <f t="shared" si="10"/>
        <v>1000</v>
      </c>
      <c r="F104" s="44">
        <f t="shared" si="9"/>
        <v>130000</v>
      </c>
      <c r="G104" s="45">
        <v>129000</v>
      </c>
      <c r="H104" s="3">
        <v>0</v>
      </c>
      <c r="I104" s="3">
        <v>0</v>
      </c>
      <c r="J104" s="6">
        <v>0</v>
      </c>
      <c r="K104" s="8"/>
    </row>
    <row r="105" spans="1:11" ht="90">
      <c r="A105" s="72" t="s">
        <v>250</v>
      </c>
      <c r="B105" s="46" t="s">
        <v>2</v>
      </c>
      <c r="C105" s="47" t="s">
        <v>20</v>
      </c>
      <c r="D105" s="48">
        <v>1000</v>
      </c>
      <c r="E105" s="48">
        <f t="shared" si="10"/>
        <v>1000</v>
      </c>
      <c r="F105" s="44">
        <f t="shared" si="9"/>
        <v>130000</v>
      </c>
      <c r="G105" s="45">
        <v>129000</v>
      </c>
      <c r="H105" s="3">
        <v>0</v>
      </c>
      <c r="I105" s="3">
        <v>0</v>
      </c>
      <c r="J105" s="6">
        <v>0</v>
      </c>
      <c r="K105" s="8"/>
    </row>
    <row r="106" spans="1:11" ht="146.25" customHeight="1">
      <c r="A106" s="72" t="s">
        <v>251</v>
      </c>
      <c r="B106" s="46" t="s">
        <v>2</v>
      </c>
      <c r="C106" s="47" t="s">
        <v>20</v>
      </c>
      <c r="D106" s="48">
        <v>1000</v>
      </c>
      <c r="E106" s="48">
        <f t="shared" si="8"/>
        <v>1000</v>
      </c>
      <c r="F106" s="44">
        <f t="shared" si="9"/>
        <v>153510</v>
      </c>
      <c r="G106" s="45">
        <v>152510</v>
      </c>
      <c r="H106" s="3">
        <v>0</v>
      </c>
      <c r="I106" s="3">
        <v>0</v>
      </c>
      <c r="J106" s="6">
        <v>0</v>
      </c>
      <c r="K106" s="8"/>
    </row>
    <row r="107" spans="1:11" ht="102.75">
      <c r="A107" s="72" t="s">
        <v>252</v>
      </c>
      <c r="B107" s="46" t="s">
        <v>2</v>
      </c>
      <c r="C107" s="47" t="s">
        <v>20</v>
      </c>
      <c r="D107" s="48">
        <v>1000</v>
      </c>
      <c r="E107" s="48">
        <f t="shared" si="8"/>
        <v>1000</v>
      </c>
      <c r="F107" s="44">
        <f t="shared" si="9"/>
        <v>152320</v>
      </c>
      <c r="G107" s="45">
        <v>151320</v>
      </c>
      <c r="H107" s="3">
        <v>0</v>
      </c>
      <c r="I107" s="3">
        <v>0</v>
      </c>
      <c r="J107" s="6">
        <v>0</v>
      </c>
      <c r="K107" s="8"/>
    </row>
    <row r="108" spans="1:11" ht="39">
      <c r="A108" s="72" t="s">
        <v>166</v>
      </c>
      <c r="B108" s="46" t="s">
        <v>2</v>
      </c>
      <c r="C108" s="47" t="s">
        <v>20</v>
      </c>
      <c r="D108" s="48">
        <v>1000</v>
      </c>
      <c r="E108" s="48">
        <f t="shared" si="8"/>
        <v>1000</v>
      </c>
      <c r="F108" s="44">
        <f t="shared" si="9"/>
        <v>157080</v>
      </c>
      <c r="G108" s="45">
        <v>156080</v>
      </c>
      <c r="H108" s="3">
        <v>0</v>
      </c>
      <c r="I108" s="3">
        <v>0</v>
      </c>
      <c r="J108" s="6">
        <v>0</v>
      </c>
      <c r="K108" s="8"/>
    </row>
    <row r="109" spans="1:11" ht="30" customHeight="1">
      <c r="A109" s="72" t="s">
        <v>198</v>
      </c>
      <c r="B109" s="46" t="s">
        <v>2</v>
      </c>
      <c r="C109" s="47" t="s">
        <v>20</v>
      </c>
      <c r="D109" s="48">
        <v>1000</v>
      </c>
      <c r="E109" s="48">
        <f t="shared" si="8"/>
        <v>1000</v>
      </c>
      <c r="F109" s="44">
        <f t="shared" si="9"/>
        <v>100000</v>
      </c>
      <c r="G109" s="45">
        <v>99000</v>
      </c>
      <c r="H109" s="3"/>
      <c r="I109" s="3"/>
      <c r="J109" s="6"/>
      <c r="K109" s="8"/>
    </row>
    <row r="110" spans="1:11" ht="39">
      <c r="A110" s="72" t="s">
        <v>346</v>
      </c>
      <c r="B110" s="46" t="s">
        <v>2</v>
      </c>
      <c r="C110" s="47" t="s">
        <v>20</v>
      </c>
      <c r="D110" s="48">
        <v>10000</v>
      </c>
      <c r="E110" s="48">
        <f t="shared" si="8"/>
        <v>10000</v>
      </c>
      <c r="F110" s="44">
        <f t="shared" si="9"/>
        <v>10000</v>
      </c>
      <c r="G110" s="45">
        <v>0</v>
      </c>
      <c r="H110" s="3">
        <v>0</v>
      </c>
      <c r="I110" s="3">
        <v>0</v>
      </c>
      <c r="J110" s="6">
        <v>0</v>
      </c>
      <c r="K110" s="8"/>
    </row>
    <row r="111" spans="1:11" ht="39.75" thickBot="1">
      <c r="A111" s="72" t="s">
        <v>119</v>
      </c>
      <c r="B111" s="46" t="s">
        <v>2</v>
      </c>
      <c r="C111" s="47" t="s">
        <v>20</v>
      </c>
      <c r="D111" s="48">
        <v>26000</v>
      </c>
      <c r="E111" s="48">
        <f t="shared" si="8"/>
        <v>26000</v>
      </c>
      <c r="F111" s="44">
        <f t="shared" si="9"/>
        <v>26000</v>
      </c>
      <c r="G111" s="45">
        <v>0</v>
      </c>
      <c r="H111" s="3">
        <v>0</v>
      </c>
      <c r="I111" s="3">
        <v>0</v>
      </c>
      <c r="J111" s="6">
        <v>0</v>
      </c>
      <c r="K111" s="8"/>
    </row>
    <row r="112" spans="1:11" ht="19.5" customHeight="1" thickBot="1">
      <c r="A112" s="286" t="s">
        <v>10</v>
      </c>
      <c r="B112" s="287"/>
      <c r="C112" s="288"/>
      <c r="D112" s="161">
        <f aca="true" t="shared" si="11" ref="D112:J112">SUM(D82:D111)</f>
        <v>3367611</v>
      </c>
      <c r="E112" s="161">
        <f t="shared" si="11"/>
        <v>3367611</v>
      </c>
      <c r="F112" s="162">
        <f>SUM(F82:F111)</f>
        <v>4864521</v>
      </c>
      <c r="G112" s="162">
        <f t="shared" si="11"/>
        <v>1496910</v>
      </c>
      <c r="H112" s="162">
        <f t="shared" si="11"/>
        <v>0</v>
      </c>
      <c r="I112" s="180">
        <f t="shared" si="11"/>
        <v>0</v>
      </c>
      <c r="J112" s="181">
        <f t="shared" si="11"/>
        <v>0</v>
      </c>
      <c r="K112" s="8"/>
    </row>
    <row r="113" spans="1:11" ht="20.25" customHeight="1" thickBot="1">
      <c r="A113" s="264" t="s">
        <v>21</v>
      </c>
      <c r="B113" s="265"/>
      <c r="C113" s="265"/>
      <c r="D113" s="265"/>
      <c r="E113" s="265"/>
      <c r="F113" s="265"/>
      <c r="G113" s="265"/>
      <c r="H113" s="265"/>
      <c r="I113" s="265"/>
      <c r="J113" s="266"/>
      <c r="K113" s="8"/>
    </row>
    <row r="114" spans="1:13" ht="39">
      <c r="A114" s="106" t="s">
        <v>33</v>
      </c>
      <c r="B114" s="4" t="s">
        <v>2</v>
      </c>
      <c r="C114" s="5" t="s">
        <v>22</v>
      </c>
      <c r="D114" s="43">
        <v>930000</v>
      </c>
      <c r="E114" s="43">
        <f>D114</f>
        <v>930000</v>
      </c>
      <c r="F114" s="44">
        <f>D114+G114+H114+I114+J114</f>
        <v>930000</v>
      </c>
      <c r="G114" s="45">
        <v>0</v>
      </c>
      <c r="H114" s="3">
        <v>0</v>
      </c>
      <c r="I114" s="3">
        <v>0</v>
      </c>
      <c r="J114" s="6">
        <v>0</v>
      </c>
      <c r="K114" s="8"/>
      <c r="M114" s="8"/>
    </row>
    <row r="115" spans="1:13" ht="64.5">
      <c r="A115" s="106" t="s">
        <v>255</v>
      </c>
      <c r="B115" s="4" t="s">
        <v>2</v>
      </c>
      <c r="C115" s="5" t="s">
        <v>22</v>
      </c>
      <c r="D115" s="43">
        <v>154581</v>
      </c>
      <c r="E115" s="43">
        <v>154581</v>
      </c>
      <c r="F115" s="71">
        <v>154581</v>
      </c>
      <c r="G115" s="45">
        <v>0</v>
      </c>
      <c r="H115" s="3">
        <v>0</v>
      </c>
      <c r="I115" s="3">
        <v>0</v>
      </c>
      <c r="J115" s="6">
        <v>0</v>
      </c>
      <c r="K115" s="8"/>
      <c r="M115" s="8"/>
    </row>
    <row r="116" spans="1:11" ht="15">
      <c r="A116" s="72" t="s">
        <v>227</v>
      </c>
      <c r="B116" s="46" t="s">
        <v>2</v>
      </c>
      <c r="C116" s="47" t="s">
        <v>22</v>
      </c>
      <c r="D116" s="43">
        <v>7500</v>
      </c>
      <c r="E116" s="43">
        <f>D116</f>
        <v>7500</v>
      </c>
      <c r="F116" s="44">
        <f>D116+G116+H116+I116+J116</f>
        <v>7500</v>
      </c>
      <c r="G116" s="45">
        <v>0</v>
      </c>
      <c r="H116" s="3">
        <v>0</v>
      </c>
      <c r="I116" s="3">
        <v>0</v>
      </c>
      <c r="J116" s="6">
        <v>0</v>
      </c>
      <c r="K116" s="8"/>
    </row>
    <row r="117" spans="1:11" ht="26.25">
      <c r="A117" s="72" t="s">
        <v>228</v>
      </c>
      <c r="B117" s="46" t="s">
        <v>2</v>
      </c>
      <c r="C117" s="47" t="s">
        <v>22</v>
      </c>
      <c r="D117" s="43">
        <v>7500</v>
      </c>
      <c r="E117" s="43">
        <v>7500</v>
      </c>
      <c r="F117" s="44">
        <v>7500</v>
      </c>
      <c r="G117" s="45">
        <v>0</v>
      </c>
      <c r="H117" s="3">
        <v>0</v>
      </c>
      <c r="I117" s="3">
        <v>0</v>
      </c>
      <c r="J117" s="6">
        <v>0</v>
      </c>
      <c r="K117" s="8"/>
    </row>
    <row r="118" spans="1:11" ht="18" customHeight="1">
      <c r="A118" s="72" t="s">
        <v>256</v>
      </c>
      <c r="B118" s="46" t="s">
        <v>2</v>
      </c>
      <c r="C118" s="47" t="s">
        <v>22</v>
      </c>
      <c r="D118" s="43">
        <v>157080</v>
      </c>
      <c r="E118" s="43">
        <v>157080</v>
      </c>
      <c r="F118" s="71">
        <v>157080</v>
      </c>
      <c r="G118" s="45">
        <v>0</v>
      </c>
      <c r="H118" s="3">
        <v>0</v>
      </c>
      <c r="I118" s="3">
        <v>0</v>
      </c>
      <c r="J118" s="6">
        <v>0</v>
      </c>
      <c r="K118" s="8"/>
    </row>
    <row r="119" spans="1:11" ht="64.5">
      <c r="A119" s="72" t="s">
        <v>354</v>
      </c>
      <c r="B119" s="46" t="s">
        <v>2</v>
      </c>
      <c r="C119" s="47" t="s">
        <v>22</v>
      </c>
      <c r="D119" s="43">
        <v>1000</v>
      </c>
      <c r="E119" s="43">
        <f>D119</f>
        <v>1000</v>
      </c>
      <c r="F119" s="44">
        <f>D119+G119+H119+I119+J119</f>
        <v>70000</v>
      </c>
      <c r="G119" s="45">
        <v>69000</v>
      </c>
      <c r="H119" s="3">
        <v>0</v>
      </c>
      <c r="I119" s="3">
        <v>0</v>
      </c>
      <c r="J119" s="6">
        <v>0</v>
      </c>
      <c r="K119" s="8"/>
    </row>
    <row r="120" spans="1:13" ht="15.75" thickBot="1">
      <c r="A120" s="72" t="s">
        <v>254</v>
      </c>
      <c r="B120" s="46" t="s">
        <v>2</v>
      </c>
      <c r="C120" s="47" t="s">
        <v>22</v>
      </c>
      <c r="D120" s="43">
        <v>1000</v>
      </c>
      <c r="E120" s="43">
        <f>D120</f>
        <v>1000</v>
      </c>
      <c r="F120" s="44">
        <f>D120+G120+H120+I120+J120</f>
        <v>70000</v>
      </c>
      <c r="G120" s="45">
        <v>69000</v>
      </c>
      <c r="H120" s="3">
        <v>0</v>
      </c>
      <c r="I120" s="3">
        <v>0</v>
      </c>
      <c r="J120" s="6">
        <v>0</v>
      </c>
      <c r="K120" s="8"/>
      <c r="M120" s="8"/>
    </row>
    <row r="121" spans="1:11" ht="19.5" customHeight="1" thickBot="1">
      <c r="A121" s="255" t="s">
        <v>23</v>
      </c>
      <c r="B121" s="256"/>
      <c r="C121" s="257"/>
      <c r="D121" s="161">
        <f aca="true" t="shared" si="12" ref="D121:J121">SUM(D114:D120)</f>
        <v>1258661</v>
      </c>
      <c r="E121" s="161">
        <f t="shared" si="12"/>
        <v>1258661</v>
      </c>
      <c r="F121" s="161">
        <f t="shared" si="12"/>
        <v>1396661</v>
      </c>
      <c r="G121" s="161">
        <f t="shared" si="12"/>
        <v>138000</v>
      </c>
      <c r="H121" s="162">
        <f t="shared" si="12"/>
        <v>0</v>
      </c>
      <c r="I121" s="162">
        <f t="shared" si="12"/>
        <v>0</v>
      </c>
      <c r="J121" s="163">
        <f t="shared" si="12"/>
        <v>0</v>
      </c>
      <c r="K121" s="8"/>
    </row>
    <row r="122" spans="1:11" ht="20.25" customHeight="1" thickBot="1">
      <c r="A122" s="295" t="s">
        <v>24</v>
      </c>
      <c r="B122" s="296"/>
      <c r="C122" s="296"/>
      <c r="D122" s="296"/>
      <c r="E122" s="296"/>
      <c r="F122" s="296"/>
      <c r="G122" s="296"/>
      <c r="H122" s="296"/>
      <c r="I122" s="296"/>
      <c r="J122" s="297"/>
      <c r="K122" s="8"/>
    </row>
    <row r="123" spans="1:13" ht="26.25">
      <c r="A123" s="72" t="s">
        <v>36</v>
      </c>
      <c r="B123" s="46" t="s">
        <v>2</v>
      </c>
      <c r="C123" s="47" t="s">
        <v>25</v>
      </c>
      <c r="D123" s="48">
        <v>2160000</v>
      </c>
      <c r="E123" s="48">
        <f aca="true" t="shared" si="13" ref="E123:E129">D123</f>
        <v>2160000</v>
      </c>
      <c r="F123" s="58">
        <v>2160000</v>
      </c>
      <c r="G123" s="53">
        <v>0</v>
      </c>
      <c r="H123" s="54">
        <v>0</v>
      </c>
      <c r="I123" s="54">
        <v>0</v>
      </c>
      <c r="J123" s="55">
        <v>0</v>
      </c>
      <c r="K123" s="8"/>
      <c r="M123" s="8"/>
    </row>
    <row r="124" spans="1:13" ht="77.25">
      <c r="A124" s="319" t="s">
        <v>350</v>
      </c>
      <c r="B124" s="315" t="s">
        <v>2</v>
      </c>
      <c r="C124" s="316" t="s">
        <v>25</v>
      </c>
      <c r="D124" s="317">
        <f>507417-25000</f>
        <v>482417</v>
      </c>
      <c r="E124" s="317">
        <f t="shared" si="13"/>
        <v>482417</v>
      </c>
      <c r="F124" s="318">
        <v>1449986</v>
      </c>
      <c r="G124" s="320">
        <f>F124-E124</f>
        <v>967569</v>
      </c>
      <c r="H124" s="321">
        <v>0</v>
      </c>
      <c r="I124" s="321">
        <v>0</v>
      </c>
      <c r="J124" s="322">
        <v>0</v>
      </c>
      <c r="K124" s="8"/>
      <c r="M124" s="8"/>
    </row>
    <row r="125" spans="1:13" ht="39">
      <c r="A125" s="72" t="s">
        <v>322</v>
      </c>
      <c r="B125" s="46" t="s">
        <v>2</v>
      </c>
      <c r="C125" s="47" t="s">
        <v>25</v>
      </c>
      <c r="D125" s="48">
        <v>323658</v>
      </c>
      <c r="E125" s="48">
        <f t="shared" si="13"/>
        <v>323658</v>
      </c>
      <c r="F125" s="58">
        <v>323658</v>
      </c>
      <c r="G125" s="187">
        <v>0</v>
      </c>
      <c r="H125" s="59">
        <v>0</v>
      </c>
      <c r="I125" s="59">
        <v>0</v>
      </c>
      <c r="J125" s="188">
        <v>0</v>
      </c>
      <c r="K125" s="8"/>
      <c r="M125" s="8"/>
    </row>
    <row r="126" spans="1:13" ht="26.25">
      <c r="A126" s="72" t="s">
        <v>349</v>
      </c>
      <c r="B126" s="46" t="s">
        <v>2</v>
      </c>
      <c r="C126" s="47" t="s">
        <v>25</v>
      </c>
      <c r="D126" s="48">
        <v>281603</v>
      </c>
      <c r="E126" s="48">
        <f t="shared" si="13"/>
        <v>281603</v>
      </c>
      <c r="F126" s="58">
        <v>281603</v>
      </c>
      <c r="G126" s="187">
        <v>0</v>
      </c>
      <c r="H126" s="59">
        <v>0</v>
      </c>
      <c r="I126" s="59">
        <v>0</v>
      </c>
      <c r="J126" s="188">
        <v>0</v>
      </c>
      <c r="K126" s="8"/>
      <c r="M126" s="8"/>
    </row>
    <row r="127" spans="1:13" ht="15">
      <c r="A127" s="72" t="s">
        <v>35</v>
      </c>
      <c r="B127" s="46" t="s">
        <v>2</v>
      </c>
      <c r="C127" s="47" t="s">
        <v>25</v>
      </c>
      <c r="D127" s="48">
        <v>70000</v>
      </c>
      <c r="E127" s="48">
        <f t="shared" si="13"/>
        <v>70000</v>
      </c>
      <c r="F127" s="58">
        <v>70000</v>
      </c>
      <c r="G127" s="45">
        <v>0</v>
      </c>
      <c r="H127" s="3">
        <v>0</v>
      </c>
      <c r="I127" s="3">
        <v>0</v>
      </c>
      <c r="J127" s="6">
        <v>0</v>
      </c>
      <c r="K127" s="8"/>
      <c r="M127" s="8"/>
    </row>
    <row r="128" spans="1:11" ht="15">
      <c r="A128" s="72" t="s">
        <v>34</v>
      </c>
      <c r="B128" s="46" t="s">
        <v>2</v>
      </c>
      <c r="C128" s="47" t="s">
        <v>25</v>
      </c>
      <c r="D128" s="48">
        <v>1000</v>
      </c>
      <c r="E128" s="48">
        <f t="shared" si="13"/>
        <v>1000</v>
      </c>
      <c r="F128" s="58">
        <v>4767575</v>
      </c>
      <c r="G128" s="45">
        <v>1200000</v>
      </c>
      <c r="H128" s="3">
        <v>1200000</v>
      </c>
      <c r="I128" s="3">
        <v>1200000</v>
      </c>
      <c r="J128" s="6">
        <v>1166575</v>
      </c>
      <c r="K128" s="8"/>
    </row>
    <row r="129" spans="1:11" ht="30" customHeight="1">
      <c r="A129" s="72" t="s">
        <v>37</v>
      </c>
      <c r="B129" s="46" t="s">
        <v>2</v>
      </c>
      <c r="C129" s="47" t="s">
        <v>25</v>
      </c>
      <c r="D129" s="48">
        <v>410000</v>
      </c>
      <c r="E129" s="48">
        <f t="shared" si="13"/>
        <v>410000</v>
      </c>
      <c r="F129" s="58">
        <v>1693178</v>
      </c>
      <c r="G129" s="45">
        <f>F129-E129</f>
        <v>1283178</v>
      </c>
      <c r="H129" s="3">
        <v>0</v>
      </c>
      <c r="I129" s="3">
        <v>0</v>
      </c>
      <c r="J129" s="6">
        <v>0</v>
      </c>
      <c r="K129" s="8"/>
    </row>
    <row r="130" spans="1:11" ht="12.75">
      <c r="A130" s="72" t="s">
        <v>257</v>
      </c>
      <c r="B130" s="46" t="s">
        <v>2</v>
      </c>
      <c r="C130" s="47" t="s">
        <v>25</v>
      </c>
      <c r="D130" s="48">
        <v>2806600</v>
      </c>
      <c r="E130" s="48">
        <v>2806600</v>
      </c>
      <c r="F130" s="70">
        <v>2806600</v>
      </c>
      <c r="G130" s="45">
        <v>0</v>
      </c>
      <c r="H130" s="3">
        <v>0</v>
      </c>
      <c r="I130" s="3">
        <v>0</v>
      </c>
      <c r="J130" s="6">
        <v>0</v>
      </c>
      <c r="K130" s="8"/>
    </row>
    <row r="131" spans="1:11" s="7" customFormat="1" ht="15">
      <c r="A131" s="72" t="s">
        <v>104</v>
      </c>
      <c r="B131" s="46" t="s">
        <v>2</v>
      </c>
      <c r="C131" s="47" t="s">
        <v>25</v>
      </c>
      <c r="D131" s="48">
        <v>290000</v>
      </c>
      <c r="E131" s="48">
        <v>290000</v>
      </c>
      <c r="F131" s="58">
        <v>290000</v>
      </c>
      <c r="G131" s="45">
        <v>0</v>
      </c>
      <c r="H131" s="3">
        <v>0</v>
      </c>
      <c r="I131" s="3">
        <v>0</v>
      </c>
      <c r="J131" s="6">
        <v>0</v>
      </c>
      <c r="K131" s="8"/>
    </row>
    <row r="132" spans="1:11" s="7" customFormat="1" ht="26.25">
      <c r="A132" s="72" t="s">
        <v>320</v>
      </c>
      <c r="B132" s="46" t="s">
        <v>2</v>
      </c>
      <c r="C132" s="47" t="s">
        <v>25</v>
      </c>
      <c r="D132" s="48">
        <v>100000</v>
      </c>
      <c r="E132" s="48">
        <v>100000</v>
      </c>
      <c r="F132" s="58">
        <v>100000</v>
      </c>
      <c r="G132" s="45">
        <v>0</v>
      </c>
      <c r="H132" s="3">
        <v>0</v>
      </c>
      <c r="I132" s="3">
        <v>0</v>
      </c>
      <c r="J132" s="6">
        <v>0</v>
      </c>
      <c r="K132" s="8"/>
    </row>
    <row r="133" spans="1:11" ht="39">
      <c r="A133" s="72" t="s">
        <v>325</v>
      </c>
      <c r="B133" s="46" t="s">
        <v>2</v>
      </c>
      <c r="C133" s="47" t="s">
        <v>25</v>
      </c>
      <c r="D133" s="48">
        <v>30000</v>
      </c>
      <c r="E133" s="48">
        <v>30000</v>
      </c>
      <c r="F133" s="58">
        <v>30000</v>
      </c>
      <c r="G133" s="45">
        <v>0</v>
      </c>
      <c r="H133" s="3">
        <v>0</v>
      </c>
      <c r="I133" s="3">
        <v>0</v>
      </c>
      <c r="J133" s="6">
        <v>0</v>
      </c>
      <c r="K133" s="8"/>
    </row>
    <row r="134" spans="1:11" ht="15">
      <c r="A134" s="72" t="s">
        <v>111</v>
      </c>
      <c r="B134" s="46" t="s">
        <v>2</v>
      </c>
      <c r="C134" s="47" t="s">
        <v>25</v>
      </c>
      <c r="D134" s="48">
        <v>1000</v>
      </c>
      <c r="E134" s="48">
        <v>1000</v>
      </c>
      <c r="F134" s="58">
        <v>160000</v>
      </c>
      <c r="G134" s="45">
        <v>159000</v>
      </c>
      <c r="H134" s="3">
        <v>0</v>
      </c>
      <c r="I134" s="3">
        <v>0</v>
      </c>
      <c r="J134" s="6">
        <v>0</v>
      </c>
      <c r="K134" s="8"/>
    </row>
    <row r="135" spans="1:11" ht="15">
      <c r="A135" s="72" t="s">
        <v>110</v>
      </c>
      <c r="B135" s="46" t="s">
        <v>2</v>
      </c>
      <c r="C135" s="47" t="s">
        <v>25</v>
      </c>
      <c r="D135" s="48">
        <v>1000</v>
      </c>
      <c r="E135" s="48">
        <v>1000</v>
      </c>
      <c r="F135" s="58">
        <v>160000</v>
      </c>
      <c r="G135" s="45">
        <v>159000</v>
      </c>
      <c r="H135" s="3">
        <v>0</v>
      </c>
      <c r="I135" s="3">
        <v>0</v>
      </c>
      <c r="J135" s="6">
        <v>0</v>
      </c>
      <c r="K135" s="8"/>
    </row>
    <row r="136" spans="1:11" ht="19.5" customHeight="1">
      <c r="A136" s="72" t="s">
        <v>109</v>
      </c>
      <c r="B136" s="46" t="s">
        <v>2</v>
      </c>
      <c r="C136" s="47" t="s">
        <v>25</v>
      </c>
      <c r="D136" s="48">
        <v>157000</v>
      </c>
      <c r="E136" s="48">
        <v>157000</v>
      </c>
      <c r="F136" s="58">
        <v>200000</v>
      </c>
      <c r="G136" s="45">
        <v>43000</v>
      </c>
      <c r="H136" s="3">
        <v>0</v>
      </c>
      <c r="I136" s="3">
        <v>0</v>
      </c>
      <c r="J136" s="6">
        <v>0</v>
      </c>
      <c r="K136" s="8"/>
    </row>
    <row r="137" spans="1:11" ht="19.5" customHeight="1">
      <c r="A137" s="72" t="s">
        <v>108</v>
      </c>
      <c r="B137" s="46" t="s">
        <v>2</v>
      </c>
      <c r="C137" s="47" t="s">
        <v>25</v>
      </c>
      <c r="D137" s="48">
        <v>1000</v>
      </c>
      <c r="E137" s="48">
        <v>1000</v>
      </c>
      <c r="F137" s="58">
        <v>99000</v>
      </c>
      <c r="G137" s="45">
        <v>98000</v>
      </c>
      <c r="H137" s="3">
        <v>0</v>
      </c>
      <c r="I137" s="3">
        <v>0</v>
      </c>
      <c r="J137" s="6">
        <v>0</v>
      </c>
      <c r="K137" s="8"/>
    </row>
    <row r="138" spans="1:11" ht="19.5" customHeight="1">
      <c r="A138" s="72" t="s">
        <v>220</v>
      </c>
      <c r="B138" s="46" t="s">
        <v>2</v>
      </c>
      <c r="C138" s="47" t="s">
        <v>25</v>
      </c>
      <c r="D138" s="48">
        <v>1000</v>
      </c>
      <c r="E138" s="48">
        <v>1000</v>
      </c>
      <c r="F138" s="58">
        <v>140000</v>
      </c>
      <c r="G138" s="45">
        <v>139000</v>
      </c>
      <c r="H138" s="3">
        <v>0</v>
      </c>
      <c r="I138" s="3">
        <v>0</v>
      </c>
      <c r="J138" s="6">
        <v>0</v>
      </c>
      <c r="K138" s="8"/>
    </row>
    <row r="139" spans="1:11" ht="26.25">
      <c r="A139" s="72" t="s">
        <v>107</v>
      </c>
      <c r="B139" s="46" t="s">
        <v>2</v>
      </c>
      <c r="C139" s="47" t="s">
        <v>25</v>
      </c>
      <c r="D139" s="48">
        <v>1000</v>
      </c>
      <c r="E139" s="48">
        <v>1000</v>
      </c>
      <c r="F139" s="58">
        <v>140000</v>
      </c>
      <c r="G139" s="45">
        <v>139000</v>
      </c>
      <c r="H139" s="3">
        <v>0</v>
      </c>
      <c r="I139" s="3">
        <v>0</v>
      </c>
      <c r="J139" s="6">
        <v>0</v>
      </c>
      <c r="K139" s="8"/>
    </row>
    <row r="140" spans="1:11" ht="26.25">
      <c r="A140" s="72" t="s">
        <v>106</v>
      </c>
      <c r="B140" s="46" t="s">
        <v>2</v>
      </c>
      <c r="C140" s="47" t="s">
        <v>25</v>
      </c>
      <c r="D140" s="48">
        <v>1000</v>
      </c>
      <c r="E140" s="48">
        <v>1000</v>
      </c>
      <c r="F140" s="58">
        <v>140000</v>
      </c>
      <c r="G140" s="45">
        <v>139000</v>
      </c>
      <c r="H140" s="3">
        <v>0</v>
      </c>
      <c r="I140" s="3">
        <v>0</v>
      </c>
      <c r="J140" s="6">
        <v>0</v>
      </c>
      <c r="K140" s="8"/>
    </row>
    <row r="141" spans="1:11" ht="26.25">
      <c r="A141" s="72" t="s">
        <v>163</v>
      </c>
      <c r="B141" s="46" t="s">
        <v>2</v>
      </c>
      <c r="C141" s="47" t="s">
        <v>25</v>
      </c>
      <c r="D141" s="48">
        <v>154700</v>
      </c>
      <c r="E141" s="48">
        <v>154700</v>
      </c>
      <c r="F141" s="58">
        <v>154700</v>
      </c>
      <c r="G141" s="45">
        <v>0</v>
      </c>
      <c r="H141" s="3">
        <v>0</v>
      </c>
      <c r="I141" s="3">
        <v>0</v>
      </c>
      <c r="J141" s="6">
        <v>0</v>
      </c>
      <c r="K141" s="8"/>
    </row>
    <row r="142" spans="1:11" ht="26.25">
      <c r="A142" s="72" t="s">
        <v>164</v>
      </c>
      <c r="B142" s="46" t="s">
        <v>2</v>
      </c>
      <c r="C142" s="47" t="s">
        <v>25</v>
      </c>
      <c r="D142" s="48">
        <v>154819</v>
      </c>
      <c r="E142" s="48">
        <v>154819</v>
      </c>
      <c r="F142" s="58">
        <v>154819</v>
      </c>
      <c r="G142" s="45">
        <v>0</v>
      </c>
      <c r="H142" s="3">
        <v>0</v>
      </c>
      <c r="I142" s="3">
        <v>0</v>
      </c>
      <c r="J142" s="6">
        <v>0</v>
      </c>
      <c r="K142" s="8"/>
    </row>
    <row r="143" spans="1:11" ht="39">
      <c r="A143" s="72" t="s">
        <v>105</v>
      </c>
      <c r="B143" s="46" t="s">
        <v>2</v>
      </c>
      <c r="C143" s="47" t="s">
        <v>25</v>
      </c>
      <c r="D143" s="48">
        <v>15000</v>
      </c>
      <c r="E143" s="48">
        <v>15000</v>
      </c>
      <c r="F143" s="58">
        <v>15000</v>
      </c>
      <c r="G143" s="45">
        <v>0</v>
      </c>
      <c r="H143" s="3">
        <v>0</v>
      </c>
      <c r="I143" s="3">
        <v>0</v>
      </c>
      <c r="J143" s="6">
        <v>0</v>
      </c>
      <c r="K143" s="8"/>
    </row>
    <row r="144" spans="1:11" ht="77.25">
      <c r="A144" s="72" t="s">
        <v>134</v>
      </c>
      <c r="B144" s="46" t="s">
        <v>2</v>
      </c>
      <c r="C144" s="47" t="s">
        <v>25</v>
      </c>
      <c r="D144" s="48">
        <v>24000</v>
      </c>
      <c r="E144" s="48">
        <v>24000</v>
      </c>
      <c r="F144" s="58">
        <v>24000</v>
      </c>
      <c r="G144" s="45">
        <v>0</v>
      </c>
      <c r="H144" s="3">
        <v>0</v>
      </c>
      <c r="I144" s="3">
        <v>0</v>
      </c>
      <c r="J144" s="6">
        <v>0</v>
      </c>
      <c r="K144" s="8"/>
    </row>
    <row r="145" spans="1:11" ht="26.25">
      <c r="A145" s="72" t="s">
        <v>133</v>
      </c>
      <c r="B145" s="46" t="s">
        <v>2</v>
      </c>
      <c r="C145" s="47" t="s">
        <v>25</v>
      </c>
      <c r="D145" s="48">
        <v>12000</v>
      </c>
      <c r="E145" s="48">
        <v>12000</v>
      </c>
      <c r="F145" s="58">
        <v>12000</v>
      </c>
      <c r="G145" s="45">
        <v>0</v>
      </c>
      <c r="H145" s="3">
        <v>0</v>
      </c>
      <c r="I145" s="3">
        <v>0</v>
      </c>
      <c r="J145" s="6">
        <v>0</v>
      </c>
      <c r="K145" s="8"/>
    </row>
    <row r="146" spans="1:11" ht="39">
      <c r="A146" s="72" t="s">
        <v>259</v>
      </c>
      <c r="B146" s="46" t="s">
        <v>2</v>
      </c>
      <c r="C146" s="47" t="s">
        <v>25</v>
      </c>
      <c r="D146" s="48">
        <v>40000</v>
      </c>
      <c r="E146" s="48">
        <v>40000</v>
      </c>
      <c r="F146" s="58">
        <v>40000</v>
      </c>
      <c r="G146" s="45">
        <v>0</v>
      </c>
      <c r="H146" s="3">
        <v>0</v>
      </c>
      <c r="I146" s="3">
        <v>0</v>
      </c>
      <c r="J146" s="6">
        <v>0</v>
      </c>
      <c r="K146" s="8"/>
    </row>
    <row r="147" spans="1:11" ht="39">
      <c r="A147" s="72" t="s">
        <v>128</v>
      </c>
      <c r="B147" s="46" t="s">
        <v>2</v>
      </c>
      <c r="C147" s="47" t="s">
        <v>25</v>
      </c>
      <c r="D147" s="48">
        <v>40000</v>
      </c>
      <c r="E147" s="48">
        <v>40000</v>
      </c>
      <c r="F147" s="58">
        <v>40000</v>
      </c>
      <c r="G147" s="45">
        <v>0</v>
      </c>
      <c r="H147" s="3">
        <v>0</v>
      </c>
      <c r="I147" s="3">
        <v>0</v>
      </c>
      <c r="J147" s="6">
        <v>0</v>
      </c>
      <c r="K147" s="8"/>
    </row>
    <row r="148" spans="1:11" ht="39">
      <c r="A148" s="107" t="s">
        <v>127</v>
      </c>
      <c r="B148" s="46" t="s">
        <v>2</v>
      </c>
      <c r="C148" s="47" t="s">
        <v>25</v>
      </c>
      <c r="D148" s="48">
        <v>40000</v>
      </c>
      <c r="E148" s="48">
        <v>40000</v>
      </c>
      <c r="F148" s="58">
        <v>40000</v>
      </c>
      <c r="G148" s="45">
        <v>0</v>
      </c>
      <c r="H148" s="3">
        <v>0</v>
      </c>
      <c r="I148" s="3">
        <v>0</v>
      </c>
      <c r="J148" s="6">
        <v>0</v>
      </c>
      <c r="K148" s="8"/>
    </row>
    <row r="149" spans="1:11" ht="39">
      <c r="A149" s="72" t="s">
        <v>260</v>
      </c>
      <c r="B149" s="46" t="s">
        <v>2</v>
      </c>
      <c r="C149" s="47" t="s">
        <v>25</v>
      </c>
      <c r="D149" s="48">
        <v>40000</v>
      </c>
      <c r="E149" s="48">
        <v>40000</v>
      </c>
      <c r="F149" s="58">
        <v>40000</v>
      </c>
      <c r="G149" s="45">
        <v>0</v>
      </c>
      <c r="H149" s="3">
        <v>0</v>
      </c>
      <c r="I149" s="3">
        <v>0</v>
      </c>
      <c r="J149" s="6">
        <v>0</v>
      </c>
      <c r="K149" s="8"/>
    </row>
    <row r="150" spans="1:11" ht="26.25">
      <c r="A150" s="72" t="s">
        <v>347</v>
      </c>
      <c r="B150" s="46" t="s">
        <v>2</v>
      </c>
      <c r="C150" s="47" t="s">
        <v>25</v>
      </c>
      <c r="D150" s="48">
        <v>75000</v>
      </c>
      <c r="E150" s="48">
        <v>75000</v>
      </c>
      <c r="F150" s="58">
        <v>75000</v>
      </c>
      <c r="G150" s="45">
        <v>0</v>
      </c>
      <c r="H150" s="3">
        <v>0</v>
      </c>
      <c r="I150" s="3">
        <v>0</v>
      </c>
      <c r="J150" s="6">
        <v>0</v>
      </c>
      <c r="K150" s="8"/>
    </row>
    <row r="151" spans="1:11" s="7" customFormat="1" ht="64.5">
      <c r="A151" s="72" t="s">
        <v>261</v>
      </c>
      <c r="B151" s="46" t="s">
        <v>2</v>
      </c>
      <c r="C151" s="47" t="s">
        <v>25</v>
      </c>
      <c r="D151" s="48">
        <v>142800</v>
      </c>
      <c r="E151" s="48">
        <v>142800</v>
      </c>
      <c r="F151" s="58">
        <v>142800</v>
      </c>
      <c r="G151" s="45">
        <v>0</v>
      </c>
      <c r="H151" s="3">
        <v>0</v>
      </c>
      <c r="I151" s="3">
        <v>0</v>
      </c>
      <c r="J151" s="6">
        <v>0</v>
      </c>
      <c r="K151" s="8"/>
    </row>
    <row r="152" spans="1:11" s="7" customFormat="1" ht="39" customHeight="1">
      <c r="A152" s="72" t="s">
        <v>215</v>
      </c>
      <c r="B152" s="46" t="s">
        <v>2</v>
      </c>
      <c r="C152" s="47" t="s">
        <v>25</v>
      </c>
      <c r="D152" s="48">
        <v>140000</v>
      </c>
      <c r="E152" s="48">
        <v>140000</v>
      </c>
      <c r="F152" s="58">
        <v>140000</v>
      </c>
      <c r="G152" s="45">
        <v>0</v>
      </c>
      <c r="H152" s="3">
        <v>0</v>
      </c>
      <c r="I152" s="3">
        <v>0</v>
      </c>
      <c r="J152" s="6">
        <v>0</v>
      </c>
      <c r="K152" s="8"/>
    </row>
    <row r="153" spans="1:11" s="7" customFormat="1" ht="39" customHeight="1">
      <c r="A153" s="72" t="s">
        <v>125</v>
      </c>
      <c r="B153" s="46" t="s">
        <v>2</v>
      </c>
      <c r="C153" s="47" t="s">
        <v>25</v>
      </c>
      <c r="D153" s="48">
        <v>1000</v>
      </c>
      <c r="E153" s="48">
        <v>1000</v>
      </c>
      <c r="F153" s="58">
        <v>80000</v>
      </c>
      <c r="G153" s="45">
        <v>79000</v>
      </c>
      <c r="H153" s="3">
        <v>0</v>
      </c>
      <c r="I153" s="3">
        <v>0</v>
      </c>
      <c r="J153" s="6">
        <v>0</v>
      </c>
      <c r="K153" s="8"/>
    </row>
    <row r="154" spans="1:11" s="7" customFormat="1" ht="39" customHeight="1">
      <c r="A154" s="72" t="s">
        <v>126</v>
      </c>
      <c r="B154" s="46" t="s">
        <v>2</v>
      </c>
      <c r="C154" s="47" t="s">
        <v>25</v>
      </c>
      <c r="D154" s="48">
        <v>1000</v>
      </c>
      <c r="E154" s="48">
        <v>1000</v>
      </c>
      <c r="F154" s="58">
        <v>70000</v>
      </c>
      <c r="G154" s="45">
        <v>69000</v>
      </c>
      <c r="H154" s="3">
        <v>0</v>
      </c>
      <c r="I154" s="3">
        <v>0</v>
      </c>
      <c r="J154" s="6">
        <v>0</v>
      </c>
      <c r="K154" s="8"/>
    </row>
    <row r="155" spans="1:11" s="7" customFormat="1" ht="45" customHeight="1">
      <c r="A155" s="72" t="s">
        <v>369</v>
      </c>
      <c r="B155" s="46" t="s">
        <v>2</v>
      </c>
      <c r="C155" s="47" t="s">
        <v>25</v>
      </c>
      <c r="D155" s="48">
        <v>85000</v>
      </c>
      <c r="E155" s="48">
        <f>D155</f>
        <v>85000</v>
      </c>
      <c r="F155" s="58">
        <v>85000</v>
      </c>
      <c r="G155" s="45">
        <v>0</v>
      </c>
      <c r="H155" s="3">
        <v>0</v>
      </c>
      <c r="I155" s="3">
        <v>0</v>
      </c>
      <c r="J155" s="6">
        <v>0</v>
      </c>
      <c r="K155" s="8"/>
    </row>
    <row r="156" spans="1:11" s="7" customFormat="1" ht="45" customHeight="1">
      <c r="A156" s="72" t="s">
        <v>370</v>
      </c>
      <c r="B156" s="46" t="s">
        <v>2</v>
      </c>
      <c r="C156" s="47" t="s">
        <v>25</v>
      </c>
      <c r="D156" s="48">
        <v>2000</v>
      </c>
      <c r="E156" s="48">
        <v>2000</v>
      </c>
      <c r="F156" s="58">
        <v>2000</v>
      </c>
      <c r="G156" s="45">
        <v>0</v>
      </c>
      <c r="H156" s="3">
        <v>0</v>
      </c>
      <c r="I156" s="3">
        <v>0</v>
      </c>
      <c r="J156" s="6">
        <v>0</v>
      </c>
      <c r="K156" s="8"/>
    </row>
    <row r="157" spans="1:11" s="7" customFormat="1" ht="20.25" customHeight="1">
      <c r="A157" s="72" t="s">
        <v>341</v>
      </c>
      <c r="B157" s="46" t="s">
        <v>2</v>
      </c>
      <c r="C157" s="47" t="s">
        <v>25</v>
      </c>
      <c r="D157" s="48">
        <v>20000</v>
      </c>
      <c r="E157" s="48">
        <v>20000</v>
      </c>
      <c r="F157" s="58">
        <v>20000</v>
      </c>
      <c r="G157" s="45">
        <v>0</v>
      </c>
      <c r="H157" s="3">
        <v>0</v>
      </c>
      <c r="I157" s="3">
        <v>0</v>
      </c>
      <c r="J157" s="6">
        <v>0</v>
      </c>
      <c r="K157" s="8"/>
    </row>
    <row r="158" spans="1:11" s="7" customFormat="1" ht="30" customHeight="1">
      <c r="A158" s="314" t="s">
        <v>371</v>
      </c>
      <c r="B158" s="315" t="s">
        <v>2</v>
      </c>
      <c r="C158" s="316" t="s">
        <v>25</v>
      </c>
      <c r="D158" s="317">
        <v>25000</v>
      </c>
      <c r="E158" s="317">
        <v>25000</v>
      </c>
      <c r="F158" s="318">
        <v>25000</v>
      </c>
      <c r="G158" s="45"/>
      <c r="H158" s="3"/>
      <c r="I158" s="3"/>
      <c r="J158" s="6"/>
      <c r="K158" s="8"/>
    </row>
    <row r="159" spans="1:11" s="7" customFormat="1" ht="15">
      <c r="A159" s="72" t="s">
        <v>342</v>
      </c>
      <c r="B159" s="46" t="s">
        <v>2</v>
      </c>
      <c r="C159" s="47" t="s">
        <v>25</v>
      </c>
      <c r="D159" s="48">
        <v>20000</v>
      </c>
      <c r="E159" s="48">
        <v>20000</v>
      </c>
      <c r="F159" s="58">
        <v>20000</v>
      </c>
      <c r="G159" s="45">
        <v>0</v>
      </c>
      <c r="H159" s="3">
        <v>0</v>
      </c>
      <c r="I159" s="3">
        <v>0</v>
      </c>
      <c r="J159" s="6">
        <v>0</v>
      </c>
      <c r="K159" s="8"/>
    </row>
    <row r="160" spans="1:11" s="7" customFormat="1" ht="63.75">
      <c r="A160" s="72" t="s">
        <v>262</v>
      </c>
      <c r="B160" s="46" t="s">
        <v>2</v>
      </c>
      <c r="C160" s="47" t="s">
        <v>25</v>
      </c>
      <c r="D160" s="48">
        <v>24000</v>
      </c>
      <c r="E160" s="48">
        <v>24000</v>
      </c>
      <c r="F160" s="73">
        <v>24000</v>
      </c>
      <c r="G160" s="45">
        <v>0</v>
      </c>
      <c r="H160" s="3">
        <v>0</v>
      </c>
      <c r="I160" s="3">
        <v>0</v>
      </c>
      <c r="J160" s="6">
        <v>0</v>
      </c>
      <c r="K160" s="8"/>
    </row>
    <row r="161" spans="1:11" s="7" customFormat="1" ht="38.25">
      <c r="A161" s="72" t="s">
        <v>223</v>
      </c>
      <c r="B161" s="46" t="s">
        <v>2</v>
      </c>
      <c r="C161" s="47" t="s">
        <v>25</v>
      </c>
      <c r="D161" s="48">
        <v>1000</v>
      </c>
      <c r="E161" s="48">
        <v>1000</v>
      </c>
      <c r="F161" s="73">
        <v>140000</v>
      </c>
      <c r="G161" s="45">
        <v>139000</v>
      </c>
      <c r="H161" s="3">
        <v>0</v>
      </c>
      <c r="I161" s="3">
        <v>0</v>
      </c>
      <c r="J161" s="6">
        <v>0</v>
      </c>
      <c r="K161" s="8"/>
    </row>
    <row r="162" spans="1:11" s="7" customFormat="1" ht="30" customHeight="1">
      <c r="A162" s="72" t="s">
        <v>224</v>
      </c>
      <c r="B162" s="46" t="s">
        <v>2</v>
      </c>
      <c r="C162" s="47" t="s">
        <v>25</v>
      </c>
      <c r="D162" s="48">
        <v>1000</v>
      </c>
      <c r="E162" s="48">
        <v>1000</v>
      </c>
      <c r="F162" s="73">
        <v>140000</v>
      </c>
      <c r="G162" s="45">
        <v>139000</v>
      </c>
      <c r="H162" s="3">
        <v>0</v>
      </c>
      <c r="I162" s="3">
        <v>0</v>
      </c>
      <c r="J162" s="6">
        <v>0</v>
      </c>
      <c r="K162" s="8"/>
    </row>
    <row r="163" spans="1:11" s="7" customFormat="1" ht="27.75" customHeight="1">
      <c r="A163" s="72" t="s">
        <v>116</v>
      </c>
      <c r="B163" s="46" t="s">
        <v>2</v>
      </c>
      <c r="C163" s="47" t="s">
        <v>25</v>
      </c>
      <c r="D163" s="48">
        <v>12000</v>
      </c>
      <c r="E163" s="48">
        <v>12000</v>
      </c>
      <c r="F163" s="73">
        <v>12000</v>
      </c>
      <c r="G163" s="45">
        <v>0</v>
      </c>
      <c r="H163" s="3">
        <v>0</v>
      </c>
      <c r="I163" s="3">
        <v>0</v>
      </c>
      <c r="J163" s="6">
        <v>0</v>
      </c>
      <c r="K163" s="8"/>
    </row>
    <row r="164" spans="1:11" s="7" customFormat="1" ht="25.5">
      <c r="A164" s="72" t="s">
        <v>321</v>
      </c>
      <c r="B164" s="46" t="s">
        <v>2</v>
      </c>
      <c r="C164" s="47" t="s">
        <v>25</v>
      </c>
      <c r="D164" s="48">
        <v>1000</v>
      </c>
      <c r="E164" s="48">
        <v>1000</v>
      </c>
      <c r="F164" s="73">
        <v>133000</v>
      </c>
      <c r="G164" s="45">
        <v>132000</v>
      </c>
      <c r="H164" s="3">
        <v>0</v>
      </c>
      <c r="I164" s="3">
        <v>0</v>
      </c>
      <c r="J164" s="6">
        <v>0</v>
      </c>
      <c r="K164" s="8"/>
    </row>
    <row r="165" spans="1:11" s="7" customFormat="1" ht="38.25">
      <c r="A165" s="72" t="s">
        <v>324</v>
      </c>
      <c r="B165" s="46" t="s">
        <v>2</v>
      </c>
      <c r="C165" s="47" t="s">
        <v>25</v>
      </c>
      <c r="D165" s="48">
        <v>1000</v>
      </c>
      <c r="E165" s="48">
        <v>1000</v>
      </c>
      <c r="F165" s="73">
        <v>30000</v>
      </c>
      <c r="G165" s="45">
        <v>29000</v>
      </c>
      <c r="H165" s="3">
        <v>0</v>
      </c>
      <c r="I165" s="3">
        <v>0</v>
      </c>
      <c r="J165" s="6">
        <v>0</v>
      </c>
      <c r="K165" s="8"/>
    </row>
    <row r="166" spans="1:11" s="7" customFormat="1" ht="25.5">
      <c r="A166" s="72" t="s">
        <v>115</v>
      </c>
      <c r="B166" s="46" t="s">
        <v>2</v>
      </c>
      <c r="C166" s="47" t="s">
        <v>25</v>
      </c>
      <c r="D166" s="48">
        <v>133000</v>
      </c>
      <c r="E166" s="48">
        <v>133000</v>
      </c>
      <c r="F166" s="73">
        <v>133000</v>
      </c>
      <c r="G166" s="45">
        <v>0</v>
      </c>
      <c r="H166" s="3">
        <v>0</v>
      </c>
      <c r="I166" s="3">
        <v>0</v>
      </c>
      <c r="J166" s="6">
        <v>0</v>
      </c>
      <c r="K166" s="8"/>
    </row>
    <row r="167" spans="1:11" s="7" customFormat="1" ht="38.25">
      <c r="A167" s="72" t="s">
        <v>114</v>
      </c>
      <c r="B167" s="46" t="s">
        <v>2</v>
      </c>
      <c r="C167" s="47" t="s">
        <v>25</v>
      </c>
      <c r="D167" s="48">
        <v>17000</v>
      </c>
      <c r="E167" s="48">
        <v>17000</v>
      </c>
      <c r="F167" s="73">
        <v>17000</v>
      </c>
      <c r="G167" s="45">
        <v>0</v>
      </c>
      <c r="H167" s="3">
        <v>0</v>
      </c>
      <c r="I167" s="3">
        <v>0</v>
      </c>
      <c r="J167" s="6">
        <v>0</v>
      </c>
      <c r="K167" s="8"/>
    </row>
    <row r="168" spans="1:11" s="7" customFormat="1" ht="38.25">
      <c r="A168" s="72" t="s">
        <v>201</v>
      </c>
      <c r="B168" s="46" t="s">
        <v>2</v>
      </c>
      <c r="C168" s="47" t="s">
        <v>25</v>
      </c>
      <c r="D168" s="48">
        <v>1000</v>
      </c>
      <c r="E168" s="48">
        <v>1000</v>
      </c>
      <c r="F168" s="73">
        <v>50000</v>
      </c>
      <c r="G168" s="45">
        <v>49000</v>
      </c>
      <c r="H168" s="3">
        <v>0</v>
      </c>
      <c r="I168" s="3">
        <v>0</v>
      </c>
      <c r="J168" s="6">
        <v>0</v>
      </c>
      <c r="K168" s="8"/>
    </row>
    <row r="169" spans="1:11" s="7" customFormat="1" ht="21" customHeight="1">
      <c r="A169" s="72" t="s">
        <v>113</v>
      </c>
      <c r="B169" s="46" t="s">
        <v>2</v>
      </c>
      <c r="C169" s="47" t="s">
        <v>25</v>
      </c>
      <c r="D169" s="48">
        <v>1000</v>
      </c>
      <c r="E169" s="48">
        <v>1000</v>
      </c>
      <c r="F169" s="73">
        <v>541000</v>
      </c>
      <c r="G169" s="45">
        <v>135000</v>
      </c>
      <c r="H169" s="3">
        <v>135000</v>
      </c>
      <c r="I169" s="3">
        <v>135000</v>
      </c>
      <c r="J169" s="6">
        <v>135000</v>
      </c>
      <c r="K169" s="8"/>
    </row>
    <row r="170" spans="1:11" s="7" customFormat="1" ht="25.5">
      <c r="A170" s="72" t="s">
        <v>136</v>
      </c>
      <c r="B170" s="46" t="s">
        <v>2</v>
      </c>
      <c r="C170" s="47" t="s">
        <v>25</v>
      </c>
      <c r="D170" s="48">
        <v>12000</v>
      </c>
      <c r="E170" s="48">
        <v>12000</v>
      </c>
      <c r="F170" s="73">
        <v>12000</v>
      </c>
      <c r="G170" s="45">
        <v>0</v>
      </c>
      <c r="H170" s="3">
        <v>0</v>
      </c>
      <c r="I170" s="3">
        <v>0</v>
      </c>
      <c r="J170" s="6">
        <v>0</v>
      </c>
      <c r="K170" s="8"/>
    </row>
    <row r="171" spans="1:11" ht="39.75" customHeight="1">
      <c r="A171" s="72" t="s">
        <v>112</v>
      </c>
      <c r="B171" s="46" t="s">
        <v>2</v>
      </c>
      <c r="C171" s="47" t="s">
        <v>25</v>
      </c>
      <c r="D171" s="48">
        <v>12000</v>
      </c>
      <c r="E171" s="48">
        <v>12000</v>
      </c>
      <c r="F171" s="73">
        <v>12000</v>
      </c>
      <c r="G171" s="45">
        <v>0</v>
      </c>
      <c r="H171" s="3">
        <v>0</v>
      </c>
      <c r="I171" s="3">
        <v>0</v>
      </c>
      <c r="J171" s="6">
        <v>0</v>
      </c>
      <c r="K171" s="8"/>
    </row>
    <row r="172" spans="1:11" ht="25.5">
      <c r="A172" s="72" t="s">
        <v>258</v>
      </c>
      <c r="B172" s="46" t="s">
        <v>2</v>
      </c>
      <c r="C172" s="47" t="s">
        <v>25</v>
      </c>
      <c r="D172" s="48">
        <v>1000</v>
      </c>
      <c r="E172" s="48">
        <v>1000</v>
      </c>
      <c r="F172" s="73">
        <v>170000</v>
      </c>
      <c r="G172" s="45">
        <v>169000</v>
      </c>
      <c r="H172" s="3">
        <v>0</v>
      </c>
      <c r="I172" s="3">
        <v>0</v>
      </c>
      <c r="J172" s="6">
        <v>0</v>
      </c>
      <c r="K172" s="8"/>
    </row>
    <row r="173" spans="1:11" ht="25.5">
      <c r="A173" s="72" t="s">
        <v>165</v>
      </c>
      <c r="B173" s="46" t="s">
        <v>2</v>
      </c>
      <c r="C173" s="47" t="s">
        <v>25</v>
      </c>
      <c r="D173" s="48">
        <v>1000</v>
      </c>
      <c r="E173" s="48">
        <v>1000</v>
      </c>
      <c r="F173" s="73">
        <v>170000</v>
      </c>
      <c r="G173" s="45">
        <v>169000</v>
      </c>
      <c r="H173" s="3">
        <v>0</v>
      </c>
      <c r="I173" s="3">
        <v>0</v>
      </c>
      <c r="J173" s="6">
        <v>0</v>
      </c>
      <c r="K173" s="8"/>
    </row>
    <row r="174" spans="1:11" ht="63.75">
      <c r="A174" s="72" t="s">
        <v>263</v>
      </c>
      <c r="B174" s="46" t="s">
        <v>2</v>
      </c>
      <c r="C174" s="47" t="s">
        <v>25</v>
      </c>
      <c r="D174" s="48">
        <v>1000</v>
      </c>
      <c r="E174" s="48">
        <v>1000</v>
      </c>
      <c r="F174" s="73">
        <v>160000</v>
      </c>
      <c r="G174" s="45">
        <v>159000</v>
      </c>
      <c r="H174" s="3">
        <v>0</v>
      </c>
      <c r="I174" s="3">
        <v>0</v>
      </c>
      <c r="J174" s="6">
        <v>0</v>
      </c>
      <c r="K174" s="8"/>
    </row>
    <row r="175" spans="1:11" ht="25.5">
      <c r="A175" s="72" t="s">
        <v>167</v>
      </c>
      <c r="B175" s="46" t="s">
        <v>2</v>
      </c>
      <c r="C175" s="47" t="s">
        <v>25</v>
      </c>
      <c r="D175" s="48">
        <v>1000</v>
      </c>
      <c r="E175" s="48">
        <v>1000</v>
      </c>
      <c r="F175" s="73">
        <v>100000</v>
      </c>
      <c r="G175" s="45">
        <v>99000</v>
      </c>
      <c r="H175" s="3">
        <v>0</v>
      </c>
      <c r="I175" s="3">
        <v>0</v>
      </c>
      <c r="J175" s="6">
        <v>0</v>
      </c>
      <c r="K175" s="8"/>
    </row>
    <row r="176" spans="1:11" ht="25.5">
      <c r="A176" s="72" t="s">
        <v>168</v>
      </c>
      <c r="B176" s="46" t="s">
        <v>2</v>
      </c>
      <c r="C176" s="47" t="s">
        <v>25</v>
      </c>
      <c r="D176" s="48">
        <v>1000</v>
      </c>
      <c r="E176" s="48">
        <v>1000</v>
      </c>
      <c r="F176" s="73">
        <v>70000</v>
      </c>
      <c r="G176" s="45">
        <v>69000</v>
      </c>
      <c r="H176" s="3">
        <v>0</v>
      </c>
      <c r="I176" s="3">
        <v>0</v>
      </c>
      <c r="J176" s="6">
        <v>0</v>
      </c>
      <c r="K176" s="8"/>
    </row>
    <row r="177" spans="1:11" ht="16.5" customHeight="1">
      <c r="A177" s="72" t="s">
        <v>169</v>
      </c>
      <c r="B177" s="46" t="s">
        <v>2</v>
      </c>
      <c r="C177" s="47" t="s">
        <v>25</v>
      </c>
      <c r="D177" s="48">
        <v>1000</v>
      </c>
      <c r="E177" s="48">
        <v>1000</v>
      </c>
      <c r="F177" s="73">
        <v>150000</v>
      </c>
      <c r="G177" s="45">
        <v>149000</v>
      </c>
      <c r="H177" s="3">
        <v>0</v>
      </c>
      <c r="I177" s="3">
        <v>0</v>
      </c>
      <c r="J177" s="6">
        <v>0</v>
      </c>
      <c r="K177" s="8"/>
    </row>
    <row r="178" spans="1:11" ht="12.75">
      <c r="A178" s="72" t="s">
        <v>170</v>
      </c>
      <c r="B178" s="46" t="s">
        <v>2</v>
      </c>
      <c r="C178" s="47" t="s">
        <v>25</v>
      </c>
      <c r="D178" s="48">
        <v>1000</v>
      </c>
      <c r="E178" s="48">
        <v>1000</v>
      </c>
      <c r="F178" s="73">
        <v>150000</v>
      </c>
      <c r="G178" s="45">
        <v>149000</v>
      </c>
      <c r="H178" s="3">
        <v>0</v>
      </c>
      <c r="I178" s="3">
        <v>0</v>
      </c>
      <c r="J178" s="6">
        <v>0</v>
      </c>
      <c r="K178" s="8"/>
    </row>
    <row r="179" spans="1:11" ht="78" customHeight="1">
      <c r="A179" s="72" t="s">
        <v>135</v>
      </c>
      <c r="B179" s="46" t="s">
        <v>2</v>
      </c>
      <c r="C179" s="47" t="s">
        <v>25</v>
      </c>
      <c r="D179" s="48">
        <v>18000</v>
      </c>
      <c r="E179" s="48">
        <v>18000</v>
      </c>
      <c r="F179" s="73">
        <v>18000</v>
      </c>
      <c r="G179" s="45">
        <v>0</v>
      </c>
      <c r="H179" s="3">
        <v>0</v>
      </c>
      <c r="I179" s="3">
        <v>0</v>
      </c>
      <c r="J179" s="6">
        <v>0</v>
      </c>
      <c r="K179" s="8"/>
    </row>
    <row r="180" spans="1:11" ht="33" customHeight="1">
      <c r="A180" s="72" t="s">
        <v>278</v>
      </c>
      <c r="B180" s="46" t="s">
        <v>2</v>
      </c>
      <c r="C180" s="47" t="s">
        <v>25</v>
      </c>
      <c r="D180" s="48">
        <v>1000</v>
      </c>
      <c r="E180" s="48">
        <v>1000</v>
      </c>
      <c r="F180" s="73">
        <v>40000</v>
      </c>
      <c r="G180" s="45">
        <v>39000</v>
      </c>
      <c r="H180" s="3">
        <v>0</v>
      </c>
      <c r="I180" s="3">
        <v>0</v>
      </c>
      <c r="J180" s="6">
        <v>0</v>
      </c>
      <c r="K180" s="8"/>
    </row>
    <row r="181" spans="1:11" ht="36.75" customHeight="1">
      <c r="A181" s="72" t="s">
        <v>279</v>
      </c>
      <c r="B181" s="46" t="s">
        <v>2</v>
      </c>
      <c r="C181" s="47" t="s">
        <v>25</v>
      </c>
      <c r="D181" s="48">
        <v>1000</v>
      </c>
      <c r="E181" s="48">
        <v>1000</v>
      </c>
      <c r="F181" s="73">
        <v>40000</v>
      </c>
      <c r="G181" s="45">
        <v>39000</v>
      </c>
      <c r="H181" s="3">
        <v>0</v>
      </c>
      <c r="I181" s="3">
        <v>0</v>
      </c>
      <c r="J181" s="6">
        <v>0</v>
      </c>
      <c r="K181" s="8"/>
    </row>
    <row r="182" spans="1:11" ht="34.5" customHeight="1">
      <c r="A182" s="72" t="s">
        <v>280</v>
      </c>
      <c r="B182" s="46" t="s">
        <v>2</v>
      </c>
      <c r="C182" s="47" t="s">
        <v>25</v>
      </c>
      <c r="D182" s="48">
        <v>1000</v>
      </c>
      <c r="E182" s="48">
        <v>1000</v>
      </c>
      <c r="F182" s="73">
        <v>40000</v>
      </c>
      <c r="G182" s="45">
        <v>39000</v>
      </c>
      <c r="H182" s="3">
        <v>0</v>
      </c>
      <c r="I182" s="3">
        <v>0</v>
      </c>
      <c r="J182" s="6">
        <v>0</v>
      </c>
      <c r="K182" s="8"/>
    </row>
    <row r="183" spans="1:11" ht="33" customHeight="1">
      <c r="A183" s="72" t="s">
        <v>281</v>
      </c>
      <c r="B183" s="46" t="s">
        <v>2</v>
      </c>
      <c r="C183" s="47" t="s">
        <v>25</v>
      </c>
      <c r="D183" s="48">
        <v>1000</v>
      </c>
      <c r="E183" s="48">
        <v>1000</v>
      </c>
      <c r="F183" s="73">
        <v>40000</v>
      </c>
      <c r="G183" s="45">
        <v>39000</v>
      </c>
      <c r="H183" s="3">
        <v>0</v>
      </c>
      <c r="I183" s="3">
        <v>0</v>
      </c>
      <c r="J183" s="6">
        <v>0</v>
      </c>
      <c r="K183" s="8"/>
    </row>
    <row r="184" spans="1:11" s="18" customFormat="1" ht="15">
      <c r="A184" s="140" t="s">
        <v>38</v>
      </c>
      <c r="B184" s="141" t="s">
        <v>2</v>
      </c>
      <c r="C184" s="142" t="s">
        <v>25</v>
      </c>
      <c r="D184" s="98">
        <v>1656079</v>
      </c>
      <c r="E184" s="98">
        <f aca="true" t="shared" si="14" ref="E184:E204">D184</f>
        <v>1656079</v>
      </c>
      <c r="F184" s="143">
        <v>1656079</v>
      </c>
      <c r="G184" s="144">
        <v>0</v>
      </c>
      <c r="H184" s="96">
        <v>0</v>
      </c>
      <c r="I184" s="96">
        <v>0</v>
      </c>
      <c r="J184" s="97">
        <v>0</v>
      </c>
      <c r="K184" s="8"/>
    </row>
    <row r="185" spans="1:11" s="18" customFormat="1" ht="39">
      <c r="A185" s="72" t="s">
        <v>322</v>
      </c>
      <c r="B185" s="46" t="s">
        <v>2</v>
      </c>
      <c r="C185" s="47" t="s">
        <v>25</v>
      </c>
      <c r="D185" s="48">
        <v>0</v>
      </c>
      <c r="E185" s="48">
        <v>0</v>
      </c>
      <c r="F185" s="58">
        <v>325000</v>
      </c>
      <c r="G185" s="45">
        <v>325000</v>
      </c>
      <c r="H185" s="3">
        <v>0</v>
      </c>
      <c r="I185" s="3">
        <v>0</v>
      </c>
      <c r="J185" s="6">
        <v>0</v>
      </c>
      <c r="K185" s="8"/>
    </row>
    <row r="186" spans="1:11" s="2" customFormat="1" ht="26.25">
      <c r="A186" s="72" t="s">
        <v>39</v>
      </c>
      <c r="B186" s="46" t="s">
        <v>2</v>
      </c>
      <c r="C186" s="47" t="s">
        <v>25</v>
      </c>
      <c r="D186" s="48">
        <v>40000</v>
      </c>
      <c r="E186" s="48">
        <f t="shared" si="14"/>
        <v>40000</v>
      </c>
      <c r="F186" s="58">
        <v>40000</v>
      </c>
      <c r="G186" s="45">
        <v>0</v>
      </c>
      <c r="H186" s="3">
        <v>0</v>
      </c>
      <c r="I186" s="3">
        <v>0</v>
      </c>
      <c r="J186" s="6">
        <v>0</v>
      </c>
      <c r="K186" s="8"/>
    </row>
    <row r="187" spans="1:11" ht="15">
      <c r="A187" s="72" t="s">
        <v>40</v>
      </c>
      <c r="B187" s="46" t="s">
        <v>2</v>
      </c>
      <c r="C187" s="47" t="s">
        <v>25</v>
      </c>
      <c r="D187" s="48">
        <v>500000</v>
      </c>
      <c r="E187" s="48">
        <f t="shared" si="14"/>
        <v>500000</v>
      </c>
      <c r="F187" s="58">
        <v>500000</v>
      </c>
      <c r="G187" s="45">
        <v>0</v>
      </c>
      <c r="H187" s="3">
        <v>0</v>
      </c>
      <c r="I187" s="3">
        <v>0</v>
      </c>
      <c r="J187" s="6">
        <v>0</v>
      </c>
      <c r="K187" s="8"/>
    </row>
    <row r="188" spans="1:11" ht="15">
      <c r="A188" s="72" t="s">
        <v>211</v>
      </c>
      <c r="B188" s="46" t="s">
        <v>2</v>
      </c>
      <c r="C188" s="47" t="s">
        <v>25</v>
      </c>
      <c r="D188" s="48">
        <v>153000</v>
      </c>
      <c r="E188" s="48">
        <f t="shared" si="14"/>
        <v>153000</v>
      </c>
      <c r="F188" s="58">
        <v>153000</v>
      </c>
      <c r="G188" s="45">
        <v>0</v>
      </c>
      <c r="H188" s="3">
        <v>0</v>
      </c>
      <c r="I188" s="3">
        <v>0</v>
      </c>
      <c r="J188" s="6">
        <v>0</v>
      </c>
      <c r="K188" s="8"/>
    </row>
    <row r="189" spans="1:11" ht="15">
      <c r="A189" s="61" t="s">
        <v>307</v>
      </c>
      <c r="B189" s="46" t="s">
        <v>2</v>
      </c>
      <c r="C189" s="47" t="s">
        <v>25</v>
      </c>
      <c r="D189" s="48">
        <v>70940</v>
      </c>
      <c r="E189" s="48">
        <f t="shared" si="14"/>
        <v>70940</v>
      </c>
      <c r="F189" s="58">
        <v>70940</v>
      </c>
      <c r="G189" s="45">
        <v>0</v>
      </c>
      <c r="H189" s="3">
        <v>0</v>
      </c>
      <c r="I189" s="3">
        <v>0</v>
      </c>
      <c r="J189" s="6">
        <v>0</v>
      </c>
      <c r="K189" s="8"/>
    </row>
    <row r="190" spans="1:11" ht="15">
      <c r="A190" s="61" t="s">
        <v>308</v>
      </c>
      <c r="B190" s="46" t="s">
        <v>2</v>
      </c>
      <c r="C190" s="47" t="s">
        <v>25</v>
      </c>
      <c r="D190" s="48">
        <v>86060</v>
      </c>
      <c r="E190" s="48">
        <f t="shared" si="14"/>
        <v>86060</v>
      </c>
      <c r="F190" s="58">
        <v>86060</v>
      </c>
      <c r="G190" s="45">
        <v>0</v>
      </c>
      <c r="H190" s="3">
        <v>0</v>
      </c>
      <c r="I190" s="3">
        <v>0</v>
      </c>
      <c r="J190" s="6">
        <v>0</v>
      </c>
      <c r="K190" s="8"/>
    </row>
    <row r="191" spans="1:11" ht="32.25" customHeight="1">
      <c r="A191" s="61" t="s">
        <v>292</v>
      </c>
      <c r="B191" s="46" t="s">
        <v>2</v>
      </c>
      <c r="C191" s="47" t="s">
        <v>25</v>
      </c>
      <c r="D191" s="48">
        <v>150000</v>
      </c>
      <c r="E191" s="48">
        <f t="shared" si="14"/>
        <v>150000</v>
      </c>
      <c r="F191" s="58">
        <v>150000</v>
      </c>
      <c r="G191" s="45">
        <v>0</v>
      </c>
      <c r="H191" s="3">
        <v>0</v>
      </c>
      <c r="I191" s="3">
        <v>0</v>
      </c>
      <c r="J191" s="6">
        <v>0</v>
      </c>
      <c r="K191" s="8"/>
    </row>
    <row r="192" spans="1:11" ht="15">
      <c r="A192" s="61" t="s">
        <v>293</v>
      </c>
      <c r="B192" s="46" t="s">
        <v>2</v>
      </c>
      <c r="C192" s="47" t="s">
        <v>25</v>
      </c>
      <c r="D192" s="48">
        <v>70000</v>
      </c>
      <c r="E192" s="48">
        <f t="shared" si="14"/>
        <v>70000</v>
      </c>
      <c r="F192" s="58">
        <v>70000</v>
      </c>
      <c r="G192" s="45">
        <v>0</v>
      </c>
      <c r="H192" s="3">
        <v>0</v>
      </c>
      <c r="I192" s="3">
        <v>0</v>
      </c>
      <c r="J192" s="6">
        <v>0</v>
      </c>
      <c r="K192" s="8"/>
    </row>
    <row r="193" spans="1:11" ht="15">
      <c r="A193" s="61" t="s">
        <v>294</v>
      </c>
      <c r="B193" s="46" t="s">
        <v>2</v>
      </c>
      <c r="C193" s="47" t="s">
        <v>25</v>
      </c>
      <c r="D193" s="48">
        <v>15000</v>
      </c>
      <c r="E193" s="48">
        <f t="shared" si="14"/>
        <v>15000</v>
      </c>
      <c r="F193" s="58">
        <v>15000</v>
      </c>
      <c r="G193" s="45">
        <v>0</v>
      </c>
      <c r="H193" s="3">
        <v>0</v>
      </c>
      <c r="I193" s="3">
        <v>0</v>
      </c>
      <c r="J193" s="6">
        <v>0</v>
      </c>
      <c r="K193" s="8"/>
    </row>
    <row r="194" spans="1:11" ht="15">
      <c r="A194" s="61" t="s">
        <v>295</v>
      </c>
      <c r="B194" s="46" t="s">
        <v>2</v>
      </c>
      <c r="C194" s="47" t="s">
        <v>25</v>
      </c>
      <c r="D194" s="48">
        <v>15000</v>
      </c>
      <c r="E194" s="48">
        <f t="shared" si="14"/>
        <v>15000</v>
      </c>
      <c r="F194" s="58">
        <v>15000</v>
      </c>
      <c r="G194" s="45">
        <v>0</v>
      </c>
      <c r="H194" s="3">
        <v>0</v>
      </c>
      <c r="I194" s="3">
        <v>0</v>
      </c>
      <c r="J194" s="6">
        <v>0</v>
      </c>
      <c r="K194" s="8"/>
    </row>
    <row r="195" spans="1:10" s="8" customFormat="1" ht="39">
      <c r="A195" s="72" t="s">
        <v>200</v>
      </c>
      <c r="B195" s="46" t="s">
        <v>2</v>
      </c>
      <c r="C195" s="47" t="s">
        <v>25</v>
      </c>
      <c r="D195" s="48">
        <v>24400</v>
      </c>
      <c r="E195" s="48">
        <f>D195</f>
        <v>24400</v>
      </c>
      <c r="F195" s="58">
        <v>24400</v>
      </c>
      <c r="G195" s="45">
        <v>0</v>
      </c>
      <c r="H195" s="3">
        <v>0</v>
      </c>
      <c r="I195" s="3">
        <v>0</v>
      </c>
      <c r="J195" s="6">
        <v>0</v>
      </c>
    </row>
    <row r="196" spans="1:10" ht="15" hidden="1">
      <c r="A196" s="79"/>
      <c r="B196" s="49"/>
      <c r="C196" s="50"/>
      <c r="D196" s="51"/>
      <c r="E196" s="51"/>
      <c r="F196" s="58"/>
      <c r="G196" s="45">
        <v>0</v>
      </c>
      <c r="H196" s="3">
        <v>0</v>
      </c>
      <c r="I196" s="3">
        <v>0</v>
      </c>
      <c r="J196" s="6">
        <v>0</v>
      </c>
    </row>
    <row r="197" spans="1:10" ht="15">
      <c r="A197" s="79" t="s">
        <v>41</v>
      </c>
      <c r="B197" s="49" t="s">
        <v>2</v>
      </c>
      <c r="C197" s="50" t="s">
        <v>25</v>
      </c>
      <c r="D197" s="51">
        <v>1000</v>
      </c>
      <c r="E197" s="51">
        <v>1000</v>
      </c>
      <c r="F197" s="58">
        <v>30000</v>
      </c>
      <c r="G197" s="45">
        <v>29000</v>
      </c>
      <c r="H197" s="3">
        <v>0</v>
      </c>
      <c r="I197" s="3">
        <v>0</v>
      </c>
      <c r="J197" s="6">
        <v>0</v>
      </c>
    </row>
    <row r="198" spans="1:10" ht="15">
      <c r="A198" s="74" t="s">
        <v>121</v>
      </c>
      <c r="B198" s="49" t="s">
        <v>2</v>
      </c>
      <c r="C198" s="50" t="s">
        <v>25</v>
      </c>
      <c r="D198" s="51">
        <v>62500</v>
      </c>
      <c r="E198" s="51">
        <f t="shared" si="14"/>
        <v>62500</v>
      </c>
      <c r="F198" s="58">
        <v>62500</v>
      </c>
      <c r="G198" s="45">
        <v>0</v>
      </c>
      <c r="H198" s="3">
        <v>0</v>
      </c>
      <c r="I198" s="3">
        <v>0</v>
      </c>
      <c r="J198" s="6">
        <v>0</v>
      </c>
    </row>
    <row r="199" spans="1:10" ht="15">
      <c r="A199" s="74" t="s">
        <v>122</v>
      </c>
      <c r="B199" s="49" t="s">
        <v>2</v>
      </c>
      <c r="C199" s="50" t="s">
        <v>25</v>
      </c>
      <c r="D199" s="51">
        <v>3500</v>
      </c>
      <c r="E199" s="51">
        <f t="shared" si="14"/>
        <v>3500</v>
      </c>
      <c r="F199" s="58">
        <v>3500</v>
      </c>
      <c r="G199" s="45">
        <v>0</v>
      </c>
      <c r="H199" s="3">
        <v>0</v>
      </c>
      <c r="I199" s="3">
        <v>0</v>
      </c>
      <c r="J199" s="6">
        <v>0</v>
      </c>
    </row>
    <row r="200" spans="1:10" ht="15">
      <c r="A200" s="248" t="s">
        <v>357</v>
      </c>
      <c r="B200" s="208" t="s">
        <v>2</v>
      </c>
      <c r="C200" s="209" t="s">
        <v>25</v>
      </c>
      <c r="D200" s="213">
        <v>117000</v>
      </c>
      <c r="E200" s="210">
        <v>117000</v>
      </c>
      <c r="F200" s="211">
        <v>117000</v>
      </c>
      <c r="G200" s="212">
        <v>0</v>
      </c>
      <c r="H200" s="200">
        <v>0</v>
      </c>
      <c r="I200" s="200">
        <v>0</v>
      </c>
      <c r="J200" s="201">
        <v>0</v>
      </c>
    </row>
    <row r="201" spans="1:10" ht="15">
      <c r="A201" s="248" t="s">
        <v>358</v>
      </c>
      <c r="B201" s="208" t="s">
        <v>2</v>
      </c>
      <c r="C201" s="209" t="s">
        <v>25</v>
      </c>
      <c r="D201" s="213">
        <v>35000</v>
      </c>
      <c r="E201" s="210">
        <v>35000</v>
      </c>
      <c r="F201" s="211">
        <v>35000</v>
      </c>
      <c r="G201" s="212">
        <v>0</v>
      </c>
      <c r="H201" s="200">
        <v>0</v>
      </c>
      <c r="I201" s="200">
        <v>0</v>
      </c>
      <c r="J201" s="201">
        <v>0</v>
      </c>
    </row>
    <row r="202" spans="1:10" ht="15">
      <c r="A202" s="248" t="s">
        <v>359</v>
      </c>
      <c r="B202" s="208" t="s">
        <v>2</v>
      </c>
      <c r="C202" s="209" t="s">
        <v>25</v>
      </c>
      <c r="D202" s="213">
        <v>190000</v>
      </c>
      <c r="E202" s="210">
        <v>190000</v>
      </c>
      <c r="F202" s="211">
        <v>190000</v>
      </c>
      <c r="G202" s="212">
        <v>0</v>
      </c>
      <c r="H202" s="200">
        <v>0</v>
      </c>
      <c r="I202" s="200">
        <v>0</v>
      </c>
      <c r="J202" s="201">
        <v>0</v>
      </c>
    </row>
    <row r="203" spans="1:10" ht="15">
      <c r="A203" s="131" t="s">
        <v>340</v>
      </c>
      <c r="B203" s="132" t="s">
        <v>2</v>
      </c>
      <c r="C203" s="133" t="s">
        <v>25</v>
      </c>
      <c r="D203" s="134">
        <v>1000</v>
      </c>
      <c r="E203" s="51">
        <f t="shared" si="14"/>
        <v>1000</v>
      </c>
      <c r="F203" s="135">
        <v>1000</v>
      </c>
      <c r="G203" s="136">
        <v>0</v>
      </c>
      <c r="H203" s="56">
        <v>0</v>
      </c>
      <c r="I203" s="56">
        <v>0</v>
      </c>
      <c r="J203" s="57">
        <v>0</v>
      </c>
    </row>
    <row r="204" spans="1:10" ht="27" thickBot="1">
      <c r="A204" s="150" t="s">
        <v>42</v>
      </c>
      <c r="B204" s="151" t="s">
        <v>2</v>
      </c>
      <c r="C204" s="152" t="s">
        <v>25</v>
      </c>
      <c r="D204" s="153">
        <v>974028</v>
      </c>
      <c r="E204" s="153">
        <f t="shared" si="14"/>
        <v>974028</v>
      </c>
      <c r="F204" s="154">
        <v>1200000</v>
      </c>
      <c r="G204" s="155">
        <v>225972</v>
      </c>
      <c r="H204" s="156">
        <v>0</v>
      </c>
      <c r="I204" s="156">
        <v>0</v>
      </c>
      <c r="J204" s="157">
        <v>0</v>
      </c>
    </row>
    <row r="205" spans="1:10" ht="19.5" customHeight="1" thickBot="1">
      <c r="A205" s="261" t="s">
        <v>26</v>
      </c>
      <c r="B205" s="262"/>
      <c r="C205" s="263"/>
      <c r="D205" s="164">
        <f aca="true" t="shared" si="15" ref="D205:J205">SUM(D123:D204)</f>
        <v>12560104</v>
      </c>
      <c r="E205" s="164">
        <f t="shared" si="15"/>
        <v>12560104</v>
      </c>
      <c r="F205" s="165">
        <f t="shared" si="15"/>
        <v>23328398</v>
      </c>
      <c r="G205" s="166">
        <f t="shared" si="15"/>
        <v>6796719</v>
      </c>
      <c r="H205" s="166">
        <f t="shared" si="15"/>
        <v>1335000</v>
      </c>
      <c r="I205" s="166">
        <f t="shared" si="15"/>
        <v>1335000</v>
      </c>
      <c r="J205" s="167">
        <f t="shared" si="15"/>
        <v>1301575</v>
      </c>
    </row>
    <row r="206" spans="1:10" ht="19.5" customHeight="1" thickBot="1">
      <c r="A206" s="250" t="s">
        <v>287</v>
      </c>
      <c r="B206" s="251"/>
      <c r="C206" s="251"/>
      <c r="D206" s="251"/>
      <c r="E206" s="251"/>
      <c r="F206" s="251"/>
      <c r="G206" s="251"/>
      <c r="H206" s="251"/>
      <c r="I206" s="251"/>
      <c r="J206" s="252"/>
    </row>
    <row r="207" spans="1:10" ht="27" thickBot="1">
      <c r="A207" s="108" t="s">
        <v>306</v>
      </c>
      <c r="B207" s="109" t="s">
        <v>2</v>
      </c>
      <c r="C207" s="110" t="s">
        <v>286</v>
      </c>
      <c r="D207" s="111">
        <v>140000</v>
      </c>
      <c r="E207" s="111">
        <v>140000</v>
      </c>
      <c r="F207" s="112">
        <v>140000</v>
      </c>
      <c r="G207" s="113">
        <v>0</v>
      </c>
      <c r="H207" s="114">
        <v>0</v>
      </c>
      <c r="I207" s="114">
        <v>0</v>
      </c>
      <c r="J207" s="115">
        <v>0</v>
      </c>
    </row>
    <row r="208" spans="1:10" ht="19.5" customHeight="1" thickBot="1">
      <c r="A208" s="171" t="s">
        <v>285</v>
      </c>
      <c r="B208" s="172"/>
      <c r="C208" s="168"/>
      <c r="D208" s="169">
        <f>D207</f>
        <v>140000</v>
      </c>
      <c r="E208" s="169">
        <f aca="true" t="shared" si="16" ref="E208:J208">E207</f>
        <v>140000</v>
      </c>
      <c r="F208" s="167">
        <f t="shared" si="16"/>
        <v>140000</v>
      </c>
      <c r="G208" s="170">
        <f t="shared" si="16"/>
        <v>0</v>
      </c>
      <c r="H208" s="169">
        <f t="shared" si="16"/>
        <v>0</v>
      </c>
      <c r="I208" s="169">
        <f t="shared" si="16"/>
        <v>0</v>
      </c>
      <c r="J208" s="167">
        <f t="shared" si="16"/>
        <v>0</v>
      </c>
    </row>
    <row r="209" spans="1:10" ht="16.5" customHeight="1" thickBot="1">
      <c r="A209" s="298" t="s">
        <v>27</v>
      </c>
      <c r="B209" s="299"/>
      <c r="C209" s="299"/>
      <c r="D209" s="299"/>
      <c r="E209" s="299"/>
      <c r="F209" s="299"/>
      <c r="G209" s="299"/>
      <c r="H209" s="299"/>
      <c r="I209" s="299"/>
      <c r="J209" s="300"/>
    </row>
    <row r="210" spans="1:10" ht="27" customHeight="1">
      <c r="A210" s="75" t="s">
        <v>43</v>
      </c>
      <c r="B210" s="76" t="s">
        <v>2</v>
      </c>
      <c r="C210" s="77" t="s">
        <v>28</v>
      </c>
      <c r="D210" s="78">
        <v>1500000</v>
      </c>
      <c r="E210" s="78">
        <f aca="true" t="shared" si="17" ref="E210:E218">D210</f>
        <v>1500000</v>
      </c>
      <c r="F210" s="86">
        <v>1500000</v>
      </c>
      <c r="G210" s="88">
        <v>0</v>
      </c>
      <c r="H210" s="54">
        <v>0</v>
      </c>
      <c r="I210" s="54">
        <v>0</v>
      </c>
      <c r="J210" s="55">
        <v>0</v>
      </c>
    </row>
    <row r="211" spans="1:10" ht="19.5" customHeight="1">
      <c r="A211" s="202" t="s">
        <v>44</v>
      </c>
      <c r="B211" s="203" t="s">
        <v>2</v>
      </c>
      <c r="C211" s="204" t="s">
        <v>28</v>
      </c>
      <c r="D211" s="96">
        <v>2229920</v>
      </c>
      <c r="E211" s="98">
        <f t="shared" si="17"/>
        <v>2229920</v>
      </c>
      <c r="F211" s="205">
        <v>2229920</v>
      </c>
      <c r="G211" s="99">
        <v>0</v>
      </c>
      <c r="H211" s="96">
        <v>0</v>
      </c>
      <c r="I211" s="96">
        <v>0</v>
      </c>
      <c r="J211" s="97">
        <v>0</v>
      </c>
    </row>
    <row r="212" spans="1:10" ht="39">
      <c r="A212" s="233" t="s">
        <v>364</v>
      </c>
      <c r="B212" s="203" t="s">
        <v>2</v>
      </c>
      <c r="C212" s="204" t="s">
        <v>28</v>
      </c>
      <c r="D212" s="96">
        <v>1000</v>
      </c>
      <c r="E212" s="98">
        <f>D212</f>
        <v>1000</v>
      </c>
      <c r="F212" s="205">
        <f>D212+G212+H212+I212+J212</f>
        <v>1493918</v>
      </c>
      <c r="G212" s="99">
        <v>1492918</v>
      </c>
      <c r="H212" s="96">
        <v>0</v>
      </c>
      <c r="I212" s="96">
        <v>0</v>
      </c>
      <c r="J212" s="97">
        <v>0</v>
      </c>
    </row>
    <row r="213" spans="1:10" ht="19.5" customHeight="1">
      <c r="A213" s="116" t="s">
        <v>45</v>
      </c>
      <c r="B213" s="49" t="s">
        <v>2</v>
      </c>
      <c r="C213" s="50" t="s">
        <v>28</v>
      </c>
      <c r="D213" s="48">
        <v>4340000</v>
      </c>
      <c r="E213" s="48">
        <f t="shared" si="17"/>
        <v>4340000</v>
      </c>
      <c r="F213" s="87">
        <v>4340000</v>
      </c>
      <c r="G213" s="89">
        <v>0</v>
      </c>
      <c r="H213" s="3">
        <v>0</v>
      </c>
      <c r="I213" s="3">
        <v>0</v>
      </c>
      <c r="J213" s="6">
        <v>0</v>
      </c>
    </row>
    <row r="214" spans="1:10" ht="19.5" customHeight="1">
      <c r="A214" s="116" t="s">
        <v>323</v>
      </c>
      <c r="B214" s="49" t="s">
        <v>2</v>
      </c>
      <c r="C214" s="50" t="s">
        <v>28</v>
      </c>
      <c r="D214" s="48">
        <v>0</v>
      </c>
      <c r="E214" s="48">
        <v>0</v>
      </c>
      <c r="F214" s="87">
        <v>9320000</v>
      </c>
      <c r="G214" s="89">
        <v>9320000</v>
      </c>
      <c r="H214" s="3">
        <v>0</v>
      </c>
      <c r="I214" s="3">
        <v>0</v>
      </c>
      <c r="J214" s="6">
        <v>0</v>
      </c>
    </row>
    <row r="215" spans="1:13" ht="39">
      <c r="A215" s="79" t="s">
        <v>47</v>
      </c>
      <c r="B215" s="49" t="s">
        <v>2</v>
      </c>
      <c r="C215" s="50" t="s">
        <v>28</v>
      </c>
      <c r="D215" s="48">
        <v>255000</v>
      </c>
      <c r="E215" s="48">
        <f t="shared" si="17"/>
        <v>255000</v>
      </c>
      <c r="F215" s="87">
        <v>255000</v>
      </c>
      <c r="G215" s="89">
        <v>0</v>
      </c>
      <c r="H215" s="3">
        <v>0</v>
      </c>
      <c r="I215" s="3">
        <v>0</v>
      </c>
      <c r="J215" s="6">
        <v>0</v>
      </c>
      <c r="M215" s="8"/>
    </row>
    <row r="216" spans="1:10" ht="26.25">
      <c r="A216" s="107" t="s">
        <v>48</v>
      </c>
      <c r="B216" s="49" t="s">
        <v>2</v>
      </c>
      <c r="C216" s="50" t="s">
        <v>28</v>
      </c>
      <c r="D216" s="48">
        <v>315000</v>
      </c>
      <c r="E216" s="48">
        <f t="shared" si="17"/>
        <v>315000</v>
      </c>
      <c r="F216" s="87">
        <v>315000</v>
      </c>
      <c r="G216" s="89">
        <v>0</v>
      </c>
      <c r="H216" s="3">
        <v>0</v>
      </c>
      <c r="I216" s="3">
        <v>0</v>
      </c>
      <c r="J216" s="6">
        <v>0</v>
      </c>
    </row>
    <row r="217" spans="1:10" ht="30.75" customHeight="1">
      <c r="A217" s="117" t="s">
        <v>49</v>
      </c>
      <c r="B217" s="52" t="s">
        <v>2</v>
      </c>
      <c r="C217" s="50" t="s">
        <v>28</v>
      </c>
      <c r="D217" s="48">
        <v>9000</v>
      </c>
      <c r="E217" s="48">
        <f t="shared" si="17"/>
        <v>9000</v>
      </c>
      <c r="F217" s="87">
        <v>9000</v>
      </c>
      <c r="G217" s="89">
        <v>0</v>
      </c>
      <c r="H217" s="3">
        <v>0</v>
      </c>
      <c r="I217" s="3">
        <v>0</v>
      </c>
      <c r="J217" s="6">
        <v>0</v>
      </c>
    </row>
    <row r="218" spans="1:10" ht="27" customHeight="1">
      <c r="A218" s="79" t="s">
        <v>266</v>
      </c>
      <c r="B218" s="80" t="s">
        <v>2</v>
      </c>
      <c r="C218" s="80" t="s">
        <v>28</v>
      </c>
      <c r="D218" s="48">
        <v>360000</v>
      </c>
      <c r="E218" s="48">
        <f t="shared" si="17"/>
        <v>360000</v>
      </c>
      <c r="F218" s="87">
        <v>360000</v>
      </c>
      <c r="G218" s="89">
        <v>0</v>
      </c>
      <c r="H218" s="3">
        <v>0</v>
      </c>
      <c r="I218" s="3">
        <v>0</v>
      </c>
      <c r="J218" s="6">
        <v>0</v>
      </c>
    </row>
    <row r="219" spans="1:10" ht="26.25">
      <c r="A219" s="79" t="s">
        <v>50</v>
      </c>
      <c r="B219" s="80" t="s">
        <v>2</v>
      </c>
      <c r="C219" s="80" t="s">
        <v>28</v>
      </c>
      <c r="D219" s="48">
        <v>220000</v>
      </c>
      <c r="E219" s="48">
        <f aca="true" t="shared" si="18" ref="E219:E291">D219</f>
        <v>220000</v>
      </c>
      <c r="F219" s="87">
        <v>220000</v>
      </c>
      <c r="G219" s="89">
        <v>0</v>
      </c>
      <c r="H219" s="3">
        <v>0</v>
      </c>
      <c r="I219" s="3">
        <v>0</v>
      </c>
      <c r="J219" s="6">
        <v>0</v>
      </c>
    </row>
    <row r="220" spans="1:10" ht="26.25">
      <c r="A220" s="79" t="s">
        <v>51</v>
      </c>
      <c r="B220" s="80" t="s">
        <v>2</v>
      </c>
      <c r="C220" s="80" t="s">
        <v>28</v>
      </c>
      <c r="D220" s="48">
        <v>305000</v>
      </c>
      <c r="E220" s="48">
        <f t="shared" si="18"/>
        <v>305000</v>
      </c>
      <c r="F220" s="87">
        <v>305000</v>
      </c>
      <c r="G220" s="89">
        <v>0</v>
      </c>
      <c r="H220" s="3">
        <v>0</v>
      </c>
      <c r="I220" s="3">
        <v>0</v>
      </c>
      <c r="J220" s="6">
        <v>0</v>
      </c>
    </row>
    <row r="221" spans="1:10" ht="26.25">
      <c r="A221" s="79" t="s">
        <v>52</v>
      </c>
      <c r="B221" s="80" t="s">
        <v>2</v>
      </c>
      <c r="C221" s="80" t="s">
        <v>28</v>
      </c>
      <c r="D221" s="48">
        <v>145000</v>
      </c>
      <c r="E221" s="48">
        <f t="shared" si="18"/>
        <v>145000</v>
      </c>
      <c r="F221" s="87">
        <v>145000</v>
      </c>
      <c r="G221" s="89">
        <v>0</v>
      </c>
      <c r="H221" s="3">
        <v>0</v>
      </c>
      <c r="I221" s="3">
        <v>0</v>
      </c>
      <c r="J221" s="6">
        <v>0</v>
      </c>
    </row>
    <row r="222" spans="1:10" ht="26.25">
      <c r="A222" s="79" t="s">
        <v>53</v>
      </c>
      <c r="B222" s="80" t="s">
        <v>2</v>
      </c>
      <c r="C222" s="80" t="s">
        <v>28</v>
      </c>
      <c r="D222" s="48">
        <v>5600</v>
      </c>
      <c r="E222" s="48">
        <f t="shared" si="18"/>
        <v>5600</v>
      </c>
      <c r="F222" s="87">
        <v>5600</v>
      </c>
      <c r="G222" s="89">
        <v>0</v>
      </c>
      <c r="H222" s="3">
        <v>0</v>
      </c>
      <c r="I222" s="3">
        <v>0</v>
      </c>
      <c r="J222" s="6">
        <v>0</v>
      </c>
    </row>
    <row r="223" spans="1:10" ht="15">
      <c r="A223" s="79" t="s">
        <v>54</v>
      </c>
      <c r="B223" s="80" t="s">
        <v>2</v>
      </c>
      <c r="C223" s="80" t="s">
        <v>28</v>
      </c>
      <c r="D223" s="48">
        <v>445000</v>
      </c>
      <c r="E223" s="48">
        <f t="shared" si="18"/>
        <v>445000</v>
      </c>
      <c r="F223" s="87">
        <v>445000</v>
      </c>
      <c r="G223" s="89">
        <v>0</v>
      </c>
      <c r="H223" s="3">
        <v>0</v>
      </c>
      <c r="I223" s="3">
        <v>0</v>
      </c>
      <c r="J223" s="6">
        <v>0</v>
      </c>
    </row>
    <row r="224" spans="1:10" ht="15">
      <c r="A224" s="79" t="s">
        <v>55</v>
      </c>
      <c r="B224" s="80" t="s">
        <v>2</v>
      </c>
      <c r="C224" s="80" t="s">
        <v>28</v>
      </c>
      <c r="D224" s="48">
        <v>1854000</v>
      </c>
      <c r="E224" s="48">
        <f t="shared" si="18"/>
        <v>1854000</v>
      </c>
      <c r="F224" s="87">
        <v>1854000</v>
      </c>
      <c r="G224" s="89">
        <v>0</v>
      </c>
      <c r="H224" s="3">
        <v>0</v>
      </c>
      <c r="I224" s="3">
        <v>0</v>
      </c>
      <c r="J224" s="6">
        <v>0</v>
      </c>
    </row>
    <row r="225" spans="1:10" ht="12.75" customHeight="1">
      <c r="A225" s="79" t="s">
        <v>56</v>
      </c>
      <c r="B225" s="80" t="s">
        <v>2</v>
      </c>
      <c r="C225" s="80" t="s">
        <v>28</v>
      </c>
      <c r="D225" s="48">
        <v>465000</v>
      </c>
      <c r="E225" s="48">
        <f t="shared" si="18"/>
        <v>465000</v>
      </c>
      <c r="F225" s="87">
        <v>465000</v>
      </c>
      <c r="G225" s="89">
        <v>0</v>
      </c>
      <c r="H225" s="3">
        <v>0</v>
      </c>
      <c r="I225" s="3">
        <v>0</v>
      </c>
      <c r="J225" s="6">
        <v>0</v>
      </c>
    </row>
    <row r="226" spans="1:10" ht="29.25" customHeight="1">
      <c r="A226" s="79" t="s">
        <v>57</v>
      </c>
      <c r="B226" s="80" t="s">
        <v>2</v>
      </c>
      <c r="C226" s="80" t="s">
        <v>28</v>
      </c>
      <c r="D226" s="48">
        <v>1085000</v>
      </c>
      <c r="E226" s="48">
        <f t="shared" si="18"/>
        <v>1085000</v>
      </c>
      <c r="F226" s="87">
        <v>1085000</v>
      </c>
      <c r="G226" s="89">
        <v>0</v>
      </c>
      <c r="H226" s="3">
        <v>0</v>
      </c>
      <c r="I226" s="3">
        <v>0</v>
      </c>
      <c r="J226" s="6">
        <v>0</v>
      </c>
    </row>
    <row r="227" spans="1:10" ht="15">
      <c r="A227" s="79" t="s">
        <v>58</v>
      </c>
      <c r="B227" s="80" t="s">
        <v>2</v>
      </c>
      <c r="C227" s="80" t="s">
        <v>28</v>
      </c>
      <c r="D227" s="48">
        <v>760000</v>
      </c>
      <c r="E227" s="48">
        <f t="shared" si="18"/>
        <v>760000</v>
      </c>
      <c r="F227" s="87">
        <v>760000</v>
      </c>
      <c r="G227" s="89">
        <v>0</v>
      </c>
      <c r="H227" s="3">
        <v>0</v>
      </c>
      <c r="I227" s="3">
        <v>0</v>
      </c>
      <c r="J227" s="6">
        <v>0</v>
      </c>
    </row>
    <row r="228" spans="1:10" ht="15">
      <c r="A228" s="79" t="s">
        <v>59</v>
      </c>
      <c r="B228" s="80" t="s">
        <v>2</v>
      </c>
      <c r="C228" s="80" t="s">
        <v>28</v>
      </c>
      <c r="D228" s="48">
        <v>950000</v>
      </c>
      <c r="E228" s="48">
        <f t="shared" si="18"/>
        <v>950000</v>
      </c>
      <c r="F228" s="87">
        <v>950000</v>
      </c>
      <c r="G228" s="89">
        <v>0</v>
      </c>
      <c r="H228" s="3">
        <v>0</v>
      </c>
      <c r="I228" s="3">
        <v>0</v>
      </c>
      <c r="J228" s="6">
        <v>0</v>
      </c>
    </row>
    <row r="229" spans="1:10" ht="26.25">
      <c r="A229" s="79" t="s">
        <v>46</v>
      </c>
      <c r="B229" s="80" t="s">
        <v>2</v>
      </c>
      <c r="C229" s="80" t="s">
        <v>28</v>
      </c>
      <c r="D229" s="48">
        <v>1000000</v>
      </c>
      <c r="E229" s="48">
        <f t="shared" si="18"/>
        <v>1000000</v>
      </c>
      <c r="F229" s="87">
        <f>E229+G229+H229+I229</f>
        <v>128404545</v>
      </c>
      <c r="G229" s="89">
        <v>49801515</v>
      </c>
      <c r="H229" s="3">
        <v>38801515</v>
      </c>
      <c r="I229" s="3">
        <v>38801515</v>
      </c>
      <c r="J229" s="6">
        <v>0</v>
      </c>
    </row>
    <row r="230" spans="1:10" ht="51.75">
      <c r="A230" s="79" t="s">
        <v>175</v>
      </c>
      <c r="B230" s="80" t="s">
        <v>2</v>
      </c>
      <c r="C230" s="80" t="s">
        <v>28</v>
      </c>
      <c r="D230" s="48">
        <v>1000</v>
      </c>
      <c r="E230" s="48">
        <v>1000</v>
      </c>
      <c r="F230" s="87">
        <v>601449</v>
      </c>
      <c r="G230" s="89">
        <v>600449</v>
      </c>
      <c r="H230" s="3">
        <v>0</v>
      </c>
      <c r="I230" s="3">
        <v>0</v>
      </c>
      <c r="J230" s="6">
        <v>0</v>
      </c>
    </row>
    <row r="231" spans="1:10" ht="39">
      <c r="A231" s="79" t="s">
        <v>176</v>
      </c>
      <c r="B231" s="80" t="s">
        <v>2</v>
      </c>
      <c r="C231" s="80" t="s">
        <v>28</v>
      </c>
      <c r="D231" s="48">
        <v>1000</v>
      </c>
      <c r="E231" s="48">
        <f aca="true" t="shared" si="19" ref="E231:E251">D231</f>
        <v>1000</v>
      </c>
      <c r="F231" s="87">
        <v>665337</v>
      </c>
      <c r="G231" s="89">
        <f aca="true" t="shared" si="20" ref="G231:G259">F231-E231</f>
        <v>664337</v>
      </c>
      <c r="H231" s="3">
        <v>0</v>
      </c>
      <c r="I231" s="3">
        <v>0</v>
      </c>
      <c r="J231" s="6">
        <v>0</v>
      </c>
    </row>
    <row r="232" spans="1:10" ht="39">
      <c r="A232" s="79" t="s">
        <v>177</v>
      </c>
      <c r="B232" s="80" t="s">
        <v>2</v>
      </c>
      <c r="C232" s="80" t="s">
        <v>28</v>
      </c>
      <c r="D232" s="48">
        <v>1000</v>
      </c>
      <c r="E232" s="48">
        <f t="shared" si="19"/>
        <v>1000</v>
      </c>
      <c r="F232" s="87">
        <v>870097</v>
      </c>
      <c r="G232" s="89">
        <f t="shared" si="20"/>
        <v>869097</v>
      </c>
      <c r="H232" s="3">
        <v>0</v>
      </c>
      <c r="I232" s="3">
        <v>0</v>
      </c>
      <c r="J232" s="6">
        <v>0</v>
      </c>
    </row>
    <row r="233" spans="1:10" ht="26.25">
      <c r="A233" s="79" t="s">
        <v>178</v>
      </c>
      <c r="B233" s="80" t="s">
        <v>2</v>
      </c>
      <c r="C233" s="80" t="s">
        <v>28</v>
      </c>
      <c r="D233" s="48">
        <v>1000</v>
      </c>
      <c r="E233" s="48">
        <f t="shared" si="19"/>
        <v>1000</v>
      </c>
      <c r="F233" s="87">
        <v>719649</v>
      </c>
      <c r="G233" s="89">
        <f t="shared" si="20"/>
        <v>718649</v>
      </c>
      <c r="H233" s="3">
        <v>0</v>
      </c>
      <c r="I233" s="3">
        <v>0</v>
      </c>
      <c r="J233" s="6">
        <v>0</v>
      </c>
    </row>
    <row r="234" spans="1:10" ht="26.25">
      <c r="A234" s="79" t="s">
        <v>179</v>
      </c>
      <c r="B234" s="80" t="s">
        <v>2</v>
      </c>
      <c r="C234" s="80" t="s">
        <v>28</v>
      </c>
      <c r="D234" s="48">
        <v>1000</v>
      </c>
      <c r="E234" s="48">
        <f t="shared" si="19"/>
        <v>1000</v>
      </c>
      <c r="F234" s="87">
        <v>609690</v>
      </c>
      <c r="G234" s="89">
        <f t="shared" si="20"/>
        <v>608690</v>
      </c>
      <c r="H234" s="3">
        <v>0</v>
      </c>
      <c r="I234" s="3">
        <v>0</v>
      </c>
      <c r="J234" s="6">
        <v>0</v>
      </c>
    </row>
    <row r="235" spans="1:10" ht="39">
      <c r="A235" s="79" t="s">
        <v>180</v>
      </c>
      <c r="B235" s="80" t="s">
        <v>2</v>
      </c>
      <c r="C235" s="80" t="s">
        <v>28</v>
      </c>
      <c r="D235" s="48">
        <v>1000</v>
      </c>
      <c r="E235" s="48">
        <f t="shared" si="19"/>
        <v>1000</v>
      </c>
      <c r="F235" s="87">
        <v>749145</v>
      </c>
      <c r="G235" s="89">
        <v>748145</v>
      </c>
      <c r="H235" s="3">
        <v>0</v>
      </c>
      <c r="I235" s="3">
        <v>0</v>
      </c>
      <c r="J235" s="6">
        <v>0</v>
      </c>
    </row>
    <row r="236" spans="1:10" ht="30" customHeight="1">
      <c r="A236" s="79" t="s">
        <v>181</v>
      </c>
      <c r="B236" s="80" t="s">
        <v>2</v>
      </c>
      <c r="C236" s="80" t="s">
        <v>28</v>
      </c>
      <c r="D236" s="48">
        <v>1000</v>
      </c>
      <c r="E236" s="48">
        <f t="shared" si="19"/>
        <v>1000</v>
      </c>
      <c r="F236" s="87">
        <v>611513</v>
      </c>
      <c r="G236" s="89">
        <v>610513</v>
      </c>
      <c r="H236" s="3">
        <v>0</v>
      </c>
      <c r="I236" s="3">
        <v>0</v>
      </c>
      <c r="J236" s="6">
        <v>0</v>
      </c>
    </row>
    <row r="237" spans="1:10" ht="26.25">
      <c r="A237" s="79" t="s">
        <v>182</v>
      </c>
      <c r="B237" s="80" t="s">
        <v>2</v>
      </c>
      <c r="C237" s="80" t="s">
        <v>28</v>
      </c>
      <c r="D237" s="48">
        <v>1000</v>
      </c>
      <c r="E237" s="48">
        <f t="shared" si="19"/>
        <v>1000</v>
      </c>
      <c r="F237" s="87">
        <v>831133</v>
      </c>
      <c r="G237" s="89">
        <v>830133</v>
      </c>
      <c r="H237" s="3">
        <v>0</v>
      </c>
      <c r="I237" s="3">
        <v>0</v>
      </c>
      <c r="J237" s="6">
        <v>0</v>
      </c>
    </row>
    <row r="238" spans="1:10" ht="26.25">
      <c r="A238" s="79" t="s">
        <v>183</v>
      </c>
      <c r="B238" s="80" t="s">
        <v>2</v>
      </c>
      <c r="C238" s="80" t="s">
        <v>28</v>
      </c>
      <c r="D238" s="48">
        <v>1000</v>
      </c>
      <c r="E238" s="48">
        <f t="shared" si="19"/>
        <v>1000</v>
      </c>
      <c r="F238" s="87">
        <v>888905</v>
      </c>
      <c r="G238" s="89">
        <v>887905</v>
      </c>
      <c r="H238" s="3">
        <v>0</v>
      </c>
      <c r="I238" s="3">
        <v>0</v>
      </c>
      <c r="J238" s="6">
        <v>0</v>
      </c>
    </row>
    <row r="239" spans="1:10" ht="26.25">
      <c r="A239" s="79" t="s">
        <v>184</v>
      </c>
      <c r="B239" s="80" t="s">
        <v>2</v>
      </c>
      <c r="C239" s="80" t="s">
        <v>28</v>
      </c>
      <c r="D239" s="48">
        <v>1000</v>
      </c>
      <c r="E239" s="48">
        <f t="shared" si="19"/>
        <v>1000</v>
      </c>
      <c r="F239" s="87">
        <v>822302</v>
      </c>
      <c r="G239" s="89">
        <f t="shared" si="20"/>
        <v>821302</v>
      </c>
      <c r="H239" s="3">
        <v>0</v>
      </c>
      <c r="I239" s="3">
        <v>0</v>
      </c>
      <c r="J239" s="6">
        <v>0</v>
      </c>
    </row>
    <row r="240" spans="1:10" ht="26.25">
      <c r="A240" s="79" t="s">
        <v>185</v>
      </c>
      <c r="B240" s="80" t="s">
        <v>2</v>
      </c>
      <c r="C240" s="80" t="s">
        <v>28</v>
      </c>
      <c r="D240" s="48">
        <v>1000</v>
      </c>
      <c r="E240" s="48">
        <f t="shared" si="19"/>
        <v>1000</v>
      </c>
      <c r="F240" s="87">
        <v>733148</v>
      </c>
      <c r="G240" s="89">
        <f t="shared" si="20"/>
        <v>732148</v>
      </c>
      <c r="H240" s="3">
        <v>0</v>
      </c>
      <c r="I240" s="3">
        <v>0</v>
      </c>
      <c r="J240" s="6">
        <v>0</v>
      </c>
    </row>
    <row r="241" spans="1:10" ht="26.25">
      <c r="A241" s="79" t="s">
        <v>186</v>
      </c>
      <c r="B241" s="80" t="s">
        <v>2</v>
      </c>
      <c r="C241" s="80" t="s">
        <v>28</v>
      </c>
      <c r="D241" s="48">
        <v>1000</v>
      </c>
      <c r="E241" s="48">
        <f t="shared" si="19"/>
        <v>1000</v>
      </c>
      <c r="F241" s="87">
        <v>670129</v>
      </c>
      <c r="G241" s="89">
        <f t="shared" si="20"/>
        <v>669129</v>
      </c>
      <c r="H241" s="3">
        <v>0</v>
      </c>
      <c r="I241" s="3">
        <v>0</v>
      </c>
      <c r="J241" s="6">
        <v>0</v>
      </c>
    </row>
    <row r="242" spans="1:10" ht="26.25">
      <c r="A242" s="79" t="s">
        <v>187</v>
      </c>
      <c r="B242" s="80" t="s">
        <v>2</v>
      </c>
      <c r="C242" s="80" t="s">
        <v>28</v>
      </c>
      <c r="D242" s="48">
        <v>1000</v>
      </c>
      <c r="E242" s="48">
        <f t="shared" si="19"/>
        <v>1000</v>
      </c>
      <c r="F242" s="87">
        <v>865297</v>
      </c>
      <c r="G242" s="89">
        <f t="shared" si="20"/>
        <v>864297</v>
      </c>
      <c r="H242" s="3">
        <v>0</v>
      </c>
      <c r="I242" s="3">
        <v>0</v>
      </c>
      <c r="J242" s="6">
        <v>0</v>
      </c>
    </row>
    <row r="243" spans="1:10" ht="26.25">
      <c r="A243" s="79" t="s">
        <v>188</v>
      </c>
      <c r="B243" s="80" t="s">
        <v>2</v>
      </c>
      <c r="C243" s="80" t="s">
        <v>28</v>
      </c>
      <c r="D243" s="48">
        <v>1000</v>
      </c>
      <c r="E243" s="48">
        <f t="shared" si="19"/>
        <v>1000</v>
      </c>
      <c r="F243" s="87">
        <v>581744</v>
      </c>
      <c r="G243" s="89">
        <f t="shared" si="20"/>
        <v>580744</v>
      </c>
      <c r="H243" s="3">
        <v>0</v>
      </c>
      <c r="I243" s="3">
        <v>0</v>
      </c>
      <c r="J243" s="6">
        <v>0</v>
      </c>
    </row>
    <row r="244" spans="1:10" ht="39">
      <c r="A244" s="79" t="s">
        <v>189</v>
      </c>
      <c r="B244" s="80" t="s">
        <v>2</v>
      </c>
      <c r="C244" s="80" t="s">
        <v>28</v>
      </c>
      <c r="D244" s="48">
        <v>1000</v>
      </c>
      <c r="E244" s="48">
        <f t="shared" si="19"/>
        <v>1000</v>
      </c>
      <c r="F244" s="87">
        <v>767945</v>
      </c>
      <c r="G244" s="89">
        <f t="shared" si="20"/>
        <v>766945</v>
      </c>
      <c r="H244" s="3">
        <v>0</v>
      </c>
      <c r="I244" s="3">
        <v>0</v>
      </c>
      <c r="J244" s="6">
        <v>0</v>
      </c>
    </row>
    <row r="245" spans="1:10" ht="26.25">
      <c r="A245" s="79" t="s">
        <v>190</v>
      </c>
      <c r="B245" s="80" t="s">
        <v>2</v>
      </c>
      <c r="C245" s="80" t="s">
        <v>28</v>
      </c>
      <c r="D245" s="48">
        <v>1000</v>
      </c>
      <c r="E245" s="48">
        <f t="shared" si="19"/>
        <v>1000</v>
      </c>
      <c r="F245" s="87">
        <v>919962</v>
      </c>
      <c r="G245" s="89">
        <f t="shared" si="20"/>
        <v>918962</v>
      </c>
      <c r="H245" s="3">
        <v>0</v>
      </c>
      <c r="I245" s="3">
        <v>0</v>
      </c>
      <c r="J245" s="6">
        <v>0</v>
      </c>
    </row>
    <row r="246" spans="1:10" ht="51.75">
      <c r="A246" s="79" t="s">
        <v>191</v>
      </c>
      <c r="B246" s="80" t="s">
        <v>2</v>
      </c>
      <c r="C246" s="80" t="s">
        <v>28</v>
      </c>
      <c r="D246" s="48">
        <v>1000</v>
      </c>
      <c r="E246" s="48">
        <f t="shared" si="19"/>
        <v>1000</v>
      </c>
      <c r="F246" s="87">
        <v>579200</v>
      </c>
      <c r="G246" s="89">
        <v>578200</v>
      </c>
      <c r="H246" s="3">
        <v>0</v>
      </c>
      <c r="I246" s="3">
        <v>0</v>
      </c>
      <c r="J246" s="6">
        <v>0</v>
      </c>
    </row>
    <row r="247" spans="1:10" ht="39">
      <c r="A247" s="79" t="s">
        <v>192</v>
      </c>
      <c r="B247" s="80" t="s">
        <v>2</v>
      </c>
      <c r="C247" s="80" t="s">
        <v>28</v>
      </c>
      <c r="D247" s="48">
        <v>1000</v>
      </c>
      <c r="E247" s="48">
        <f t="shared" si="19"/>
        <v>1000</v>
      </c>
      <c r="F247" s="87">
        <v>587740</v>
      </c>
      <c r="G247" s="89">
        <v>586740</v>
      </c>
      <c r="H247" s="3">
        <v>0</v>
      </c>
      <c r="I247" s="3">
        <v>0</v>
      </c>
      <c r="J247" s="6">
        <v>0</v>
      </c>
    </row>
    <row r="248" spans="1:10" ht="39">
      <c r="A248" s="79" t="s">
        <v>193</v>
      </c>
      <c r="B248" s="80" t="s">
        <v>2</v>
      </c>
      <c r="C248" s="80" t="s">
        <v>28</v>
      </c>
      <c r="D248" s="48">
        <v>1000</v>
      </c>
      <c r="E248" s="48">
        <f t="shared" si="19"/>
        <v>1000</v>
      </c>
      <c r="F248" s="87">
        <v>636740</v>
      </c>
      <c r="G248" s="89">
        <v>635740</v>
      </c>
      <c r="H248" s="3">
        <v>0</v>
      </c>
      <c r="I248" s="3">
        <v>0</v>
      </c>
      <c r="J248" s="6">
        <v>0</v>
      </c>
    </row>
    <row r="249" spans="1:10" ht="39">
      <c r="A249" s="79" t="s">
        <v>275</v>
      </c>
      <c r="B249" s="80" t="s">
        <v>2</v>
      </c>
      <c r="C249" s="80" t="s">
        <v>28</v>
      </c>
      <c r="D249" s="48">
        <v>1000</v>
      </c>
      <c r="E249" s="48">
        <f t="shared" si="19"/>
        <v>1000</v>
      </c>
      <c r="F249" s="87">
        <v>552662</v>
      </c>
      <c r="G249" s="89">
        <v>551662</v>
      </c>
      <c r="H249" s="3">
        <v>0</v>
      </c>
      <c r="I249" s="3">
        <v>0</v>
      </c>
      <c r="J249" s="6">
        <v>0</v>
      </c>
    </row>
    <row r="250" spans="1:10" ht="56.25" customHeight="1">
      <c r="A250" s="79" t="s">
        <v>194</v>
      </c>
      <c r="B250" s="80" t="s">
        <v>2</v>
      </c>
      <c r="C250" s="80" t="s">
        <v>28</v>
      </c>
      <c r="D250" s="48">
        <v>1000</v>
      </c>
      <c r="E250" s="48">
        <f t="shared" si="19"/>
        <v>1000</v>
      </c>
      <c r="F250" s="87">
        <v>595659</v>
      </c>
      <c r="G250" s="89">
        <f t="shared" si="20"/>
        <v>594659</v>
      </c>
      <c r="H250" s="3">
        <v>0</v>
      </c>
      <c r="I250" s="3">
        <v>0</v>
      </c>
      <c r="J250" s="6">
        <v>0</v>
      </c>
    </row>
    <row r="251" spans="1:10" ht="51.75">
      <c r="A251" s="79" t="s">
        <v>195</v>
      </c>
      <c r="B251" s="80" t="s">
        <v>2</v>
      </c>
      <c r="C251" s="80" t="s">
        <v>28</v>
      </c>
      <c r="D251" s="48">
        <v>1000</v>
      </c>
      <c r="E251" s="48">
        <f t="shared" si="19"/>
        <v>1000</v>
      </c>
      <c r="F251" s="87">
        <v>625360</v>
      </c>
      <c r="G251" s="89">
        <f t="shared" si="20"/>
        <v>624360</v>
      </c>
      <c r="H251" s="3">
        <v>0</v>
      </c>
      <c r="I251" s="3">
        <v>0</v>
      </c>
      <c r="J251" s="6">
        <v>0</v>
      </c>
    </row>
    <row r="252" spans="1:10" ht="51.75">
      <c r="A252" s="79" t="s">
        <v>161</v>
      </c>
      <c r="B252" s="80" t="s">
        <v>2</v>
      </c>
      <c r="C252" s="80" t="s">
        <v>28</v>
      </c>
      <c r="D252" s="48">
        <v>41500</v>
      </c>
      <c r="E252" s="48">
        <f t="shared" si="18"/>
        <v>41500</v>
      </c>
      <c r="F252" s="60">
        <v>41500</v>
      </c>
      <c r="G252" s="89">
        <f t="shared" si="20"/>
        <v>0</v>
      </c>
      <c r="H252" s="3">
        <v>0</v>
      </c>
      <c r="I252" s="3">
        <v>0</v>
      </c>
      <c r="J252" s="6">
        <v>0</v>
      </c>
    </row>
    <row r="253" spans="1:10" ht="77.25">
      <c r="A253" s="79" t="s">
        <v>60</v>
      </c>
      <c r="B253" s="80" t="s">
        <v>2</v>
      </c>
      <c r="C253" s="80" t="s">
        <v>28</v>
      </c>
      <c r="D253" s="48">
        <v>88500</v>
      </c>
      <c r="E253" s="48">
        <f t="shared" si="18"/>
        <v>88500</v>
      </c>
      <c r="F253" s="60">
        <v>88500</v>
      </c>
      <c r="G253" s="89">
        <f t="shared" si="20"/>
        <v>0</v>
      </c>
      <c r="H253" s="3">
        <v>0</v>
      </c>
      <c r="I253" s="3">
        <v>0</v>
      </c>
      <c r="J253" s="6">
        <v>0</v>
      </c>
    </row>
    <row r="254" spans="1:10" ht="64.5">
      <c r="A254" s="79" t="s">
        <v>319</v>
      </c>
      <c r="B254" s="80" t="s">
        <v>2</v>
      </c>
      <c r="C254" s="80" t="s">
        <v>28</v>
      </c>
      <c r="D254" s="48">
        <v>1000</v>
      </c>
      <c r="E254" s="48">
        <f t="shared" si="18"/>
        <v>1000</v>
      </c>
      <c r="F254" s="60">
        <v>170000</v>
      </c>
      <c r="G254" s="89">
        <v>169000</v>
      </c>
      <c r="H254" s="81">
        <v>0</v>
      </c>
      <c r="I254" s="81">
        <v>0</v>
      </c>
      <c r="J254" s="82">
        <v>0</v>
      </c>
    </row>
    <row r="255" spans="1:10" ht="102.75">
      <c r="A255" s="79" t="s">
        <v>118</v>
      </c>
      <c r="B255" s="80" t="s">
        <v>2</v>
      </c>
      <c r="C255" s="80" t="s">
        <v>28</v>
      </c>
      <c r="D255" s="48">
        <v>92500</v>
      </c>
      <c r="E255" s="48">
        <f t="shared" si="18"/>
        <v>92500</v>
      </c>
      <c r="F255" s="60">
        <v>92500</v>
      </c>
      <c r="G255" s="89">
        <f t="shared" si="20"/>
        <v>0</v>
      </c>
      <c r="H255" s="81">
        <v>0</v>
      </c>
      <c r="I255" s="81">
        <v>0</v>
      </c>
      <c r="J255" s="82">
        <v>0</v>
      </c>
    </row>
    <row r="256" spans="1:10" ht="51.75">
      <c r="A256" s="79" t="s">
        <v>61</v>
      </c>
      <c r="B256" s="80" t="s">
        <v>2</v>
      </c>
      <c r="C256" s="80" t="s">
        <v>28</v>
      </c>
      <c r="D256" s="48">
        <v>1000</v>
      </c>
      <c r="E256" s="48">
        <f t="shared" si="18"/>
        <v>1000</v>
      </c>
      <c r="F256" s="60">
        <v>170000</v>
      </c>
      <c r="G256" s="89">
        <v>169000</v>
      </c>
      <c r="H256" s="81">
        <v>0</v>
      </c>
      <c r="I256" s="81">
        <v>0</v>
      </c>
      <c r="J256" s="82">
        <v>0</v>
      </c>
    </row>
    <row r="257" spans="1:10" ht="39">
      <c r="A257" s="79" t="s">
        <v>225</v>
      </c>
      <c r="B257" s="80" t="s">
        <v>2</v>
      </c>
      <c r="C257" s="80" t="s">
        <v>28</v>
      </c>
      <c r="D257" s="48">
        <v>1000</v>
      </c>
      <c r="E257" s="48">
        <f t="shared" si="18"/>
        <v>1000</v>
      </c>
      <c r="F257" s="60">
        <v>150000</v>
      </c>
      <c r="G257" s="89">
        <v>149000</v>
      </c>
      <c r="H257" s="81">
        <v>0</v>
      </c>
      <c r="I257" s="81">
        <v>0</v>
      </c>
      <c r="J257" s="82">
        <v>0</v>
      </c>
    </row>
    <row r="258" spans="1:10" ht="39">
      <c r="A258" s="79" t="s">
        <v>173</v>
      </c>
      <c r="B258" s="80" t="s">
        <v>2</v>
      </c>
      <c r="C258" s="80" t="s">
        <v>28</v>
      </c>
      <c r="D258" s="48">
        <v>1000</v>
      </c>
      <c r="E258" s="48">
        <f t="shared" si="18"/>
        <v>1000</v>
      </c>
      <c r="F258" s="60">
        <v>80000</v>
      </c>
      <c r="G258" s="89">
        <v>79000</v>
      </c>
      <c r="H258" s="81">
        <v>0</v>
      </c>
      <c r="I258" s="81">
        <v>0</v>
      </c>
      <c r="J258" s="82">
        <v>0</v>
      </c>
    </row>
    <row r="259" spans="1:10" ht="39">
      <c r="A259" s="79" t="s">
        <v>197</v>
      </c>
      <c r="B259" s="80" t="s">
        <v>2</v>
      </c>
      <c r="C259" s="80" t="s">
        <v>28</v>
      </c>
      <c r="D259" s="48">
        <v>157080</v>
      </c>
      <c r="E259" s="48">
        <f t="shared" si="18"/>
        <v>157080</v>
      </c>
      <c r="F259" s="60">
        <v>157080</v>
      </c>
      <c r="G259" s="89">
        <f t="shared" si="20"/>
        <v>0</v>
      </c>
      <c r="H259" s="3">
        <v>0</v>
      </c>
      <c r="I259" s="3">
        <v>0</v>
      </c>
      <c r="J259" s="6">
        <v>0</v>
      </c>
    </row>
    <row r="260" spans="1:10" ht="42.75" customHeight="1">
      <c r="A260" s="79" t="s">
        <v>199</v>
      </c>
      <c r="B260" s="80" t="s">
        <v>2</v>
      </c>
      <c r="C260" s="80" t="s">
        <v>28</v>
      </c>
      <c r="D260" s="48">
        <v>112000</v>
      </c>
      <c r="E260" s="48">
        <f t="shared" si="18"/>
        <v>112000</v>
      </c>
      <c r="F260" s="60">
        <v>112000</v>
      </c>
      <c r="G260" s="89">
        <v>0</v>
      </c>
      <c r="H260" s="3">
        <v>0</v>
      </c>
      <c r="I260" s="3">
        <v>0</v>
      </c>
      <c r="J260" s="6">
        <v>0</v>
      </c>
    </row>
    <row r="261" spans="1:10" ht="15">
      <c r="A261" s="79" t="s">
        <v>267</v>
      </c>
      <c r="B261" s="80" t="s">
        <v>2</v>
      </c>
      <c r="C261" s="80" t="s">
        <v>28</v>
      </c>
      <c r="D261" s="48">
        <v>140000</v>
      </c>
      <c r="E261" s="48">
        <f t="shared" si="18"/>
        <v>140000</v>
      </c>
      <c r="F261" s="60">
        <v>220000</v>
      </c>
      <c r="G261" s="89">
        <v>80000</v>
      </c>
      <c r="H261" s="3">
        <v>0</v>
      </c>
      <c r="I261" s="3">
        <v>0</v>
      </c>
      <c r="J261" s="6">
        <v>0</v>
      </c>
    </row>
    <row r="262" spans="1:10" ht="43.5" customHeight="1">
      <c r="A262" s="79" t="s">
        <v>123</v>
      </c>
      <c r="B262" s="80" t="s">
        <v>2</v>
      </c>
      <c r="C262" s="80" t="s">
        <v>28</v>
      </c>
      <c r="D262" s="48">
        <v>5000</v>
      </c>
      <c r="E262" s="48">
        <f>D262</f>
        <v>5000</v>
      </c>
      <c r="F262" s="60">
        <v>5000</v>
      </c>
      <c r="G262" s="89">
        <v>0</v>
      </c>
      <c r="H262" s="3">
        <v>0</v>
      </c>
      <c r="I262" s="3">
        <v>0</v>
      </c>
      <c r="J262" s="6">
        <v>0</v>
      </c>
    </row>
    <row r="263" spans="1:10" ht="15">
      <c r="A263" s="79" t="s">
        <v>218</v>
      </c>
      <c r="B263" s="80" t="s">
        <v>2</v>
      </c>
      <c r="C263" s="80" t="s">
        <v>28</v>
      </c>
      <c r="D263" s="48">
        <v>155000</v>
      </c>
      <c r="E263" s="48">
        <f t="shared" si="18"/>
        <v>155000</v>
      </c>
      <c r="F263" s="60">
        <v>155000</v>
      </c>
      <c r="G263" s="89">
        <f aca="true" t="shared" si="21" ref="G263:G305">F263-E263</f>
        <v>0</v>
      </c>
      <c r="H263" s="3">
        <v>0</v>
      </c>
      <c r="I263" s="3">
        <v>0</v>
      </c>
      <c r="J263" s="6">
        <v>0</v>
      </c>
    </row>
    <row r="264" spans="1:10" ht="39">
      <c r="A264" s="79" t="s">
        <v>268</v>
      </c>
      <c r="B264" s="80" t="s">
        <v>2</v>
      </c>
      <c r="C264" s="80" t="s">
        <v>28</v>
      </c>
      <c r="D264" s="48">
        <v>34000</v>
      </c>
      <c r="E264" s="48">
        <f t="shared" si="18"/>
        <v>34000</v>
      </c>
      <c r="F264" s="60">
        <v>34000</v>
      </c>
      <c r="G264" s="89">
        <f t="shared" si="21"/>
        <v>0</v>
      </c>
      <c r="H264" s="3">
        <v>0</v>
      </c>
      <c r="I264" s="3">
        <v>0</v>
      </c>
      <c r="J264" s="6">
        <v>0</v>
      </c>
    </row>
    <row r="265" spans="1:10" ht="39">
      <c r="A265" s="231" t="s">
        <v>363</v>
      </c>
      <c r="B265" s="232" t="s">
        <v>2</v>
      </c>
      <c r="C265" s="232" t="s">
        <v>28</v>
      </c>
      <c r="D265" s="98">
        <v>60000</v>
      </c>
      <c r="E265" s="98">
        <f>D265</f>
        <v>60000</v>
      </c>
      <c r="F265" s="205">
        <v>60000</v>
      </c>
      <c r="G265" s="99">
        <f>F265-E265</f>
        <v>0</v>
      </c>
      <c r="H265" s="96">
        <v>0</v>
      </c>
      <c r="I265" s="96">
        <v>0</v>
      </c>
      <c r="J265" s="97">
        <v>0</v>
      </c>
    </row>
    <row r="266" spans="1:10" ht="25.5">
      <c r="A266" s="79" t="s">
        <v>62</v>
      </c>
      <c r="B266" s="80" t="s">
        <v>2</v>
      </c>
      <c r="C266" s="80" t="s">
        <v>28</v>
      </c>
      <c r="D266" s="48">
        <v>810000</v>
      </c>
      <c r="E266" s="48">
        <f t="shared" si="18"/>
        <v>810000</v>
      </c>
      <c r="F266" s="90">
        <v>810000</v>
      </c>
      <c r="G266" s="89">
        <f t="shared" si="21"/>
        <v>0</v>
      </c>
      <c r="H266" s="3">
        <v>0</v>
      </c>
      <c r="I266" s="3">
        <v>0</v>
      </c>
      <c r="J266" s="6">
        <v>0</v>
      </c>
    </row>
    <row r="267" spans="1:10" ht="51">
      <c r="A267" s="186" t="s">
        <v>138</v>
      </c>
      <c r="B267" s="80" t="s">
        <v>2</v>
      </c>
      <c r="C267" s="80" t="s">
        <v>28</v>
      </c>
      <c r="D267" s="48">
        <v>27000</v>
      </c>
      <c r="E267" s="48">
        <f t="shared" si="18"/>
        <v>27000</v>
      </c>
      <c r="F267" s="90">
        <v>27000</v>
      </c>
      <c r="G267" s="89">
        <f t="shared" si="21"/>
        <v>0</v>
      </c>
      <c r="H267" s="3">
        <v>0</v>
      </c>
      <c r="I267" s="3">
        <v>0</v>
      </c>
      <c r="J267" s="6">
        <v>0</v>
      </c>
    </row>
    <row r="268" spans="1:10" ht="38.25">
      <c r="A268" s="79" t="s">
        <v>139</v>
      </c>
      <c r="B268" s="80" t="s">
        <v>2</v>
      </c>
      <c r="C268" s="80" t="s">
        <v>28</v>
      </c>
      <c r="D268" s="48">
        <v>1000</v>
      </c>
      <c r="E268" s="48">
        <f t="shared" si="18"/>
        <v>1000</v>
      </c>
      <c r="F268" s="90">
        <v>13000</v>
      </c>
      <c r="G268" s="89">
        <v>12000</v>
      </c>
      <c r="H268" s="3">
        <v>0</v>
      </c>
      <c r="I268" s="3">
        <v>0</v>
      </c>
      <c r="J268" s="6">
        <v>0</v>
      </c>
    </row>
    <row r="269" spans="1:10" ht="45.75" customHeight="1">
      <c r="A269" s="79" t="s">
        <v>140</v>
      </c>
      <c r="B269" s="80" t="s">
        <v>2</v>
      </c>
      <c r="C269" s="80" t="s">
        <v>28</v>
      </c>
      <c r="D269" s="48">
        <v>1000</v>
      </c>
      <c r="E269" s="48">
        <f t="shared" si="18"/>
        <v>1000</v>
      </c>
      <c r="F269" s="90">
        <v>17000</v>
      </c>
      <c r="G269" s="89">
        <v>16000</v>
      </c>
      <c r="H269" s="3">
        <v>0</v>
      </c>
      <c r="I269" s="3">
        <v>0</v>
      </c>
      <c r="J269" s="6">
        <v>0</v>
      </c>
    </row>
    <row r="270" spans="1:10" ht="25.5">
      <c r="A270" s="79" t="s">
        <v>141</v>
      </c>
      <c r="B270" s="80" t="s">
        <v>2</v>
      </c>
      <c r="C270" s="80" t="s">
        <v>28</v>
      </c>
      <c r="D270" s="48">
        <v>1000</v>
      </c>
      <c r="E270" s="48">
        <f t="shared" si="18"/>
        <v>1000</v>
      </c>
      <c r="F270" s="90">
        <v>14000</v>
      </c>
      <c r="G270" s="89">
        <v>13000</v>
      </c>
      <c r="H270" s="3">
        <v>0</v>
      </c>
      <c r="I270" s="3">
        <v>0</v>
      </c>
      <c r="J270" s="6">
        <v>0</v>
      </c>
    </row>
    <row r="271" spans="1:10" s="2" customFormat="1" ht="30.75" customHeight="1">
      <c r="A271" s="79" t="s">
        <v>142</v>
      </c>
      <c r="B271" s="80" t="s">
        <v>2</v>
      </c>
      <c r="C271" s="80" t="s">
        <v>28</v>
      </c>
      <c r="D271" s="48">
        <v>1000</v>
      </c>
      <c r="E271" s="48">
        <f t="shared" si="18"/>
        <v>1000</v>
      </c>
      <c r="F271" s="90">
        <v>12000</v>
      </c>
      <c r="G271" s="89">
        <v>11000</v>
      </c>
      <c r="H271" s="3">
        <v>0</v>
      </c>
      <c r="I271" s="3">
        <v>0</v>
      </c>
      <c r="J271" s="6">
        <v>0</v>
      </c>
    </row>
    <row r="272" spans="1:10" ht="38.25">
      <c r="A272" s="79" t="s">
        <v>143</v>
      </c>
      <c r="B272" s="80" t="s">
        <v>2</v>
      </c>
      <c r="C272" s="80" t="s">
        <v>28</v>
      </c>
      <c r="D272" s="48">
        <v>34000</v>
      </c>
      <c r="E272" s="48">
        <f t="shared" si="18"/>
        <v>34000</v>
      </c>
      <c r="F272" s="90">
        <v>34000</v>
      </c>
      <c r="G272" s="89">
        <f t="shared" si="21"/>
        <v>0</v>
      </c>
      <c r="H272" s="3">
        <v>0</v>
      </c>
      <c r="I272" s="3">
        <v>0</v>
      </c>
      <c r="J272" s="6">
        <v>0</v>
      </c>
    </row>
    <row r="273" spans="1:10" ht="38.25">
      <c r="A273" s="79" t="s">
        <v>269</v>
      </c>
      <c r="B273" s="80" t="s">
        <v>2</v>
      </c>
      <c r="C273" s="80" t="s">
        <v>28</v>
      </c>
      <c r="D273" s="48">
        <v>28000</v>
      </c>
      <c r="E273" s="48">
        <f t="shared" si="18"/>
        <v>28000</v>
      </c>
      <c r="F273" s="90">
        <v>28000</v>
      </c>
      <c r="G273" s="89">
        <f t="shared" si="21"/>
        <v>0</v>
      </c>
      <c r="H273" s="3">
        <v>0</v>
      </c>
      <c r="I273" s="3">
        <v>0</v>
      </c>
      <c r="J273" s="6">
        <v>0</v>
      </c>
    </row>
    <row r="274" spans="1:10" ht="38.25">
      <c r="A274" s="79" t="s">
        <v>270</v>
      </c>
      <c r="B274" s="80" t="s">
        <v>2</v>
      </c>
      <c r="C274" s="80" t="s">
        <v>28</v>
      </c>
      <c r="D274" s="48">
        <v>38000</v>
      </c>
      <c r="E274" s="48">
        <f t="shared" si="18"/>
        <v>38000</v>
      </c>
      <c r="F274" s="90">
        <v>38000</v>
      </c>
      <c r="G274" s="89">
        <f t="shared" si="21"/>
        <v>0</v>
      </c>
      <c r="H274" s="3">
        <v>0</v>
      </c>
      <c r="I274" s="3">
        <v>0</v>
      </c>
      <c r="J274" s="6">
        <v>0</v>
      </c>
    </row>
    <row r="275" spans="1:10" ht="25.5">
      <c r="A275" s="79" t="s">
        <v>271</v>
      </c>
      <c r="B275" s="80" t="s">
        <v>2</v>
      </c>
      <c r="C275" s="80" t="s">
        <v>28</v>
      </c>
      <c r="D275" s="48">
        <v>41000</v>
      </c>
      <c r="E275" s="48">
        <f t="shared" si="18"/>
        <v>41000</v>
      </c>
      <c r="F275" s="90">
        <v>41000</v>
      </c>
      <c r="G275" s="89">
        <f t="shared" si="21"/>
        <v>0</v>
      </c>
      <c r="H275" s="3">
        <v>0</v>
      </c>
      <c r="I275" s="3">
        <v>0</v>
      </c>
      <c r="J275" s="6">
        <v>0</v>
      </c>
    </row>
    <row r="276" spans="1:10" ht="25.5">
      <c r="A276" s="79" t="s">
        <v>144</v>
      </c>
      <c r="B276" s="80" t="s">
        <v>2</v>
      </c>
      <c r="C276" s="80" t="s">
        <v>28</v>
      </c>
      <c r="D276" s="48">
        <v>1000</v>
      </c>
      <c r="E276" s="48">
        <f t="shared" si="18"/>
        <v>1000</v>
      </c>
      <c r="F276" s="90">
        <v>16000</v>
      </c>
      <c r="G276" s="89">
        <v>15000</v>
      </c>
      <c r="H276" s="3">
        <v>0</v>
      </c>
      <c r="I276" s="3">
        <v>0</v>
      </c>
      <c r="J276" s="6">
        <v>0</v>
      </c>
    </row>
    <row r="277" spans="1:10" ht="25.5">
      <c r="A277" s="79" t="s">
        <v>145</v>
      </c>
      <c r="B277" s="80" t="s">
        <v>2</v>
      </c>
      <c r="C277" s="80" t="s">
        <v>28</v>
      </c>
      <c r="D277" s="48">
        <v>1000</v>
      </c>
      <c r="E277" s="48">
        <f t="shared" si="18"/>
        <v>1000</v>
      </c>
      <c r="F277" s="90">
        <v>14000</v>
      </c>
      <c r="G277" s="89">
        <v>13000</v>
      </c>
      <c r="H277" s="3">
        <v>0</v>
      </c>
      <c r="I277" s="3">
        <v>0</v>
      </c>
      <c r="J277" s="6">
        <v>0</v>
      </c>
    </row>
    <row r="278" spans="1:10" ht="25.5">
      <c r="A278" s="79" t="s">
        <v>146</v>
      </c>
      <c r="B278" s="80" t="s">
        <v>2</v>
      </c>
      <c r="C278" s="80" t="s">
        <v>28</v>
      </c>
      <c r="D278" s="48">
        <v>1000</v>
      </c>
      <c r="E278" s="48">
        <f t="shared" si="18"/>
        <v>1000</v>
      </c>
      <c r="F278" s="90">
        <v>13000</v>
      </c>
      <c r="G278" s="89">
        <v>12000</v>
      </c>
      <c r="H278" s="3">
        <v>0</v>
      </c>
      <c r="I278" s="3">
        <v>0</v>
      </c>
      <c r="J278" s="6">
        <v>0</v>
      </c>
    </row>
    <row r="279" spans="1:10" ht="25.5">
      <c r="A279" s="79" t="s">
        <v>147</v>
      </c>
      <c r="B279" s="80" t="s">
        <v>2</v>
      </c>
      <c r="C279" s="80" t="s">
        <v>28</v>
      </c>
      <c r="D279" s="48">
        <v>1000</v>
      </c>
      <c r="E279" s="48">
        <f t="shared" si="18"/>
        <v>1000</v>
      </c>
      <c r="F279" s="90">
        <v>17000</v>
      </c>
      <c r="G279" s="89">
        <v>16000</v>
      </c>
      <c r="H279" s="3">
        <v>0</v>
      </c>
      <c r="I279" s="3">
        <v>0</v>
      </c>
      <c r="J279" s="6">
        <v>0</v>
      </c>
    </row>
    <row r="280" spans="1:10" ht="25.5">
      <c r="A280" s="79" t="s">
        <v>148</v>
      </c>
      <c r="B280" s="80" t="s">
        <v>2</v>
      </c>
      <c r="C280" s="80" t="s">
        <v>28</v>
      </c>
      <c r="D280" s="48">
        <v>1000</v>
      </c>
      <c r="E280" s="48">
        <f t="shared" si="18"/>
        <v>1000</v>
      </c>
      <c r="F280" s="90">
        <v>11000</v>
      </c>
      <c r="G280" s="89">
        <v>10000</v>
      </c>
      <c r="H280" s="3">
        <v>0</v>
      </c>
      <c r="I280" s="3">
        <v>0</v>
      </c>
      <c r="J280" s="6">
        <v>0</v>
      </c>
    </row>
    <row r="281" spans="1:10" ht="38.25">
      <c r="A281" s="79" t="s">
        <v>149</v>
      </c>
      <c r="B281" s="80" t="s">
        <v>2</v>
      </c>
      <c r="C281" s="80" t="s">
        <v>28</v>
      </c>
      <c r="D281" s="48">
        <v>1000</v>
      </c>
      <c r="E281" s="48">
        <f t="shared" si="18"/>
        <v>1000</v>
      </c>
      <c r="F281" s="90">
        <v>15000</v>
      </c>
      <c r="G281" s="89">
        <v>14000</v>
      </c>
      <c r="H281" s="3">
        <v>0</v>
      </c>
      <c r="I281" s="3">
        <v>0</v>
      </c>
      <c r="J281" s="6">
        <v>0</v>
      </c>
    </row>
    <row r="282" spans="1:10" ht="38.25">
      <c r="A282" s="79" t="s">
        <v>150</v>
      </c>
      <c r="B282" s="80" t="s">
        <v>2</v>
      </c>
      <c r="C282" s="80" t="s">
        <v>28</v>
      </c>
      <c r="D282" s="48">
        <v>1000</v>
      </c>
      <c r="E282" s="48">
        <f t="shared" si="18"/>
        <v>1000</v>
      </c>
      <c r="F282" s="90">
        <v>18000</v>
      </c>
      <c r="G282" s="89">
        <v>17000</v>
      </c>
      <c r="H282" s="3">
        <v>0</v>
      </c>
      <c r="I282" s="3">
        <v>0</v>
      </c>
      <c r="J282" s="6">
        <v>0</v>
      </c>
    </row>
    <row r="283" spans="1:10" ht="51">
      <c r="A283" s="79" t="s">
        <v>151</v>
      </c>
      <c r="B283" s="80" t="s">
        <v>2</v>
      </c>
      <c r="C283" s="80" t="s">
        <v>28</v>
      </c>
      <c r="D283" s="48">
        <v>4200</v>
      </c>
      <c r="E283" s="48">
        <f t="shared" si="18"/>
        <v>4200</v>
      </c>
      <c r="F283" s="90">
        <v>4200</v>
      </c>
      <c r="G283" s="89">
        <f t="shared" si="21"/>
        <v>0</v>
      </c>
      <c r="H283" s="3">
        <v>0</v>
      </c>
      <c r="I283" s="3">
        <v>0</v>
      </c>
      <c r="J283" s="6">
        <v>0</v>
      </c>
    </row>
    <row r="284" spans="1:10" ht="38.25">
      <c r="A284" s="79" t="s">
        <v>152</v>
      </c>
      <c r="B284" s="80" t="s">
        <v>2</v>
      </c>
      <c r="C284" s="80" t="s">
        <v>28</v>
      </c>
      <c r="D284" s="48">
        <v>4400</v>
      </c>
      <c r="E284" s="48">
        <f t="shared" si="18"/>
        <v>4400</v>
      </c>
      <c r="F284" s="90">
        <v>4400</v>
      </c>
      <c r="G284" s="89">
        <f t="shared" si="21"/>
        <v>0</v>
      </c>
      <c r="H284" s="3">
        <v>0</v>
      </c>
      <c r="I284" s="3">
        <v>0</v>
      </c>
      <c r="J284" s="6">
        <v>0</v>
      </c>
    </row>
    <row r="285" spans="1:10" ht="38.25">
      <c r="A285" s="79" t="s">
        <v>153</v>
      </c>
      <c r="B285" s="80" t="s">
        <v>2</v>
      </c>
      <c r="C285" s="80" t="s">
        <v>28</v>
      </c>
      <c r="D285" s="48">
        <v>4300</v>
      </c>
      <c r="E285" s="48">
        <f t="shared" si="18"/>
        <v>4300</v>
      </c>
      <c r="F285" s="90">
        <v>4300</v>
      </c>
      <c r="G285" s="89">
        <f t="shared" si="21"/>
        <v>0</v>
      </c>
      <c r="H285" s="3">
        <v>0</v>
      </c>
      <c r="I285" s="3">
        <v>0</v>
      </c>
      <c r="J285" s="6">
        <v>0</v>
      </c>
    </row>
    <row r="286" spans="1:10" ht="38.25">
      <c r="A286" s="79" t="s">
        <v>276</v>
      </c>
      <c r="B286" s="80" t="s">
        <v>2</v>
      </c>
      <c r="C286" s="80" t="s">
        <v>28</v>
      </c>
      <c r="D286" s="48">
        <v>25000</v>
      </c>
      <c r="E286" s="48">
        <f t="shared" si="18"/>
        <v>25000</v>
      </c>
      <c r="F286" s="90">
        <v>25000</v>
      </c>
      <c r="G286" s="89">
        <f t="shared" si="21"/>
        <v>0</v>
      </c>
      <c r="H286" s="3">
        <v>0</v>
      </c>
      <c r="I286" s="3">
        <v>0</v>
      </c>
      <c r="J286" s="6">
        <v>0</v>
      </c>
    </row>
    <row r="287" spans="1:10" ht="63.75">
      <c r="A287" s="79" t="s">
        <v>154</v>
      </c>
      <c r="B287" s="80" t="s">
        <v>2</v>
      </c>
      <c r="C287" s="80" t="s">
        <v>28</v>
      </c>
      <c r="D287" s="48">
        <v>1000</v>
      </c>
      <c r="E287" s="48">
        <f t="shared" si="18"/>
        <v>1000</v>
      </c>
      <c r="F287" s="90">
        <v>18000</v>
      </c>
      <c r="G287" s="89">
        <v>17000</v>
      </c>
      <c r="H287" s="3">
        <v>0</v>
      </c>
      <c r="I287" s="3">
        <v>0</v>
      </c>
      <c r="J287" s="6">
        <v>0</v>
      </c>
    </row>
    <row r="288" spans="1:10" ht="51">
      <c r="A288" s="79" t="s">
        <v>155</v>
      </c>
      <c r="B288" s="80" t="s">
        <v>2</v>
      </c>
      <c r="C288" s="80" t="s">
        <v>28</v>
      </c>
      <c r="D288" s="48">
        <v>1000</v>
      </c>
      <c r="E288" s="48">
        <f t="shared" si="18"/>
        <v>1000</v>
      </c>
      <c r="F288" s="90">
        <v>18000</v>
      </c>
      <c r="G288" s="89">
        <v>17000</v>
      </c>
      <c r="H288" s="3">
        <v>0</v>
      </c>
      <c r="I288" s="3">
        <v>0</v>
      </c>
      <c r="J288" s="6">
        <v>0</v>
      </c>
    </row>
    <row r="289" spans="1:10" ht="38.25">
      <c r="A289" s="79" t="s">
        <v>196</v>
      </c>
      <c r="B289" s="80" t="s">
        <v>2</v>
      </c>
      <c r="C289" s="80" t="s">
        <v>28</v>
      </c>
      <c r="D289" s="48">
        <v>1000</v>
      </c>
      <c r="E289" s="48">
        <f t="shared" si="18"/>
        <v>1000</v>
      </c>
      <c r="F289" s="90">
        <v>160000</v>
      </c>
      <c r="G289" s="89">
        <f t="shared" si="21"/>
        <v>159000</v>
      </c>
      <c r="H289" s="3">
        <v>0</v>
      </c>
      <c r="I289" s="3">
        <v>0</v>
      </c>
      <c r="J289" s="6">
        <v>0</v>
      </c>
    </row>
    <row r="290" spans="1:10" ht="38.25">
      <c r="A290" s="79" t="s">
        <v>172</v>
      </c>
      <c r="B290" s="80" t="s">
        <v>2</v>
      </c>
      <c r="C290" s="80" t="s">
        <v>28</v>
      </c>
      <c r="D290" s="48">
        <v>1000</v>
      </c>
      <c r="E290" s="48">
        <f t="shared" si="18"/>
        <v>1000</v>
      </c>
      <c r="F290" s="90">
        <v>160000</v>
      </c>
      <c r="G290" s="89">
        <f t="shared" si="21"/>
        <v>159000</v>
      </c>
      <c r="H290" s="3">
        <v>0</v>
      </c>
      <c r="I290" s="3">
        <v>0</v>
      </c>
      <c r="J290" s="6">
        <v>0</v>
      </c>
    </row>
    <row r="291" spans="1:10" ht="41.25" customHeight="1">
      <c r="A291" s="79" t="s">
        <v>174</v>
      </c>
      <c r="B291" s="80" t="s">
        <v>2</v>
      </c>
      <c r="C291" s="80" t="s">
        <v>28</v>
      </c>
      <c r="D291" s="48">
        <v>1000</v>
      </c>
      <c r="E291" s="48">
        <f t="shared" si="18"/>
        <v>1000</v>
      </c>
      <c r="F291" s="90">
        <v>160000</v>
      </c>
      <c r="G291" s="89">
        <f t="shared" si="21"/>
        <v>159000</v>
      </c>
      <c r="H291" s="3">
        <v>0</v>
      </c>
      <c r="I291" s="3">
        <v>0</v>
      </c>
      <c r="J291" s="6">
        <v>0</v>
      </c>
    </row>
    <row r="292" spans="1:10" ht="51">
      <c r="A292" s="79" t="s">
        <v>219</v>
      </c>
      <c r="B292" s="80" t="s">
        <v>2</v>
      </c>
      <c r="C292" s="80" t="s">
        <v>28</v>
      </c>
      <c r="D292" s="48">
        <v>1000</v>
      </c>
      <c r="E292" s="48">
        <f>D292</f>
        <v>1000</v>
      </c>
      <c r="F292" s="90">
        <v>160000</v>
      </c>
      <c r="G292" s="89">
        <f t="shared" si="21"/>
        <v>159000</v>
      </c>
      <c r="H292" s="3">
        <v>0</v>
      </c>
      <c r="I292" s="3">
        <v>0</v>
      </c>
      <c r="J292" s="6">
        <v>0</v>
      </c>
    </row>
    <row r="293" spans="1:10" ht="38.25">
      <c r="A293" s="79" t="s">
        <v>171</v>
      </c>
      <c r="B293" s="80" t="s">
        <v>2</v>
      </c>
      <c r="C293" s="80" t="s">
        <v>28</v>
      </c>
      <c r="D293" s="48">
        <v>1000</v>
      </c>
      <c r="E293" s="48">
        <f>D293</f>
        <v>1000</v>
      </c>
      <c r="F293" s="90">
        <v>160000</v>
      </c>
      <c r="G293" s="89">
        <f t="shared" si="21"/>
        <v>159000</v>
      </c>
      <c r="H293" s="3">
        <v>0</v>
      </c>
      <c r="I293" s="3">
        <v>0</v>
      </c>
      <c r="J293" s="6">
        <v>0</v>
      </c>
    </row>
    <row r="294" spans="1:10" ht="12.75">
      <c r="A294" s="79" t="s">
        <v>288</v>
      </c>
      <c r="B294" s="80" t="s">
        <v>2</v>
      </c>
      <c r="C294" s="80" t="s">
        <v>28</v>
      </c>
      <c r="D294" s="48">
        <v>197000</v>
      </c>
      <c r="E294" s="48">
        <f>D294</f>
        <v>197000</v>
      </c>
      <c r="F294" s="90">
        <v>197000</v>
      </c>
      <c r="G294" s="89">
        <f t="shared" si="21"/>
        <v>0</v>
      </c>
      <c r="H294" s="3">
        <v>0</v>
      </c>
      <c r="I294" s="3">
        <v>0</v>
      </c>
      <c r="J294" s="6">
        <v>0</v>
      </c>
    </row>
    <row r="295" spans="1:10" ht="15">
      <c r="A295" s="79" t="s">
        <v>63</v>
      </c>
      <c r="B295" s="80" t="s">
        <v>2</v>
      </c>
      <c r="C295" s="80" t="s">
        <v>28</v>
      </c>
      <c r="D295" s="48">
        <v>1500000</v>
      </c>
      <c r="E295" s="48">
        <f aca="true" t="shared" si="22" ref="E295:E346">D295</f>
        <v>1500000</v>
      </c>
      <c r="F295" s="87">
        <v>3900000</v>
      </c>
      <c r="G295" s="89">
        <f t="shared" si="21"/>
        <v>2400000</v>
      </c>
      <c r="H295" s="3">
        <v>0</v>
      </c>
      <c r="I295" s="3">
        <v>0</v>
      </c>
      <c r="J295" s="6">
        <v>0</v>
      </c>
    </row>
    <row r="296" spans="1:10" ht="26.25">
      <c r="A296" s="79" t="s">
        <v>64</v>
      </c>
      <c r="B296" s="80" t="s">
        <v>2</v>
      </c>
      <c r="C296" s="80" t="s">
        <v>28</v>
      </c>
      <c r="D296" s="48">
        <v>57000</v>
      </c>
      <c r="E296" s="48">
        <f t="shared" si="22"/>
        <v>57000</v>
      </c>
      <c r="F296" s="87">
        <v>57000</v>
      </c>
      <c r="G296" s="89">
        <f t="shared" si="21"/>
        <v>0</v>
      </c>
      <c r="H296" s="3">
        <v>0</v>
      </c>
      <c r="I296" s="3">
        <v>0</v>
      </c>
      <c r="J296" s="6">
        <v>0</v>
      </c>
    </row>
    <row r="297" spans="1:10" ht="69.75" customHeight="1">
      <c r="A297" s="79" t="s">
        <v>331</v>
      </c>
      <c r="B297" s="80" t="s">
        <v>2</v>
      </c>
      <c r="C297" s="80" t="s">
        <v>28</v>
      </c>
      <c r="D297" s="51">
        <v>0</v>
      </c>
      <c r="E297" s="51">
        <f t="shared" si="22"/>
        <v>0</v>
      </c>
      <c r="F297" s="87">
        <v>1200</v>
      </c>
      <c r="G297" s="137">
        <f t="shared" si="21"/>
        <v>1200</v>
      </c>
      <c r="H297" s="138">
        <v>0</v>
      </c>
      <c r="I297" s="138">
        <v>0</v>
      </c>
      <c r="J297" s="139">
        <v>0</v>
      </c>
    </row>
    <row r="298" spans="1:10" ht="57.75" customHeight="1">
      <c r="A298" s="79" t="s">
        <v>332</v>
      </c>
      <c r="B298" s="80" t="s">
        <v>2</v>
      </c>
      <c r="C298" s="80" t="s">
        <v>28</v>
      </c>
      <c r="D298" s="51">
        <v>0</v>
      </c>
      <c r="E298" s="51">
        <f t="shared" si="22"/>
        <v>0</v>
      </c>
      <c r="F298" s="87">
        <v>1200</v>
      </c>
      <c r="G298" s="137">
        <f t="shared" si="21"/>
        <v>1200</v>
      </c>
      <c r="H298" s="138">
        <v>0</v>
      </c>
      <c r="I298" s="138">
        <v>0</v>
      </c>
      <c r="J298" s="139">
        <v>0</v>
      </c>
    </row>
    <row r="299" spans="1:10" ht="58.5" customHeight="1">
      <c r="A299" s="79" t="s">
        <v>333</v>
      </c>
      <c r="B299" s="80" t="s">
        <v>2</v>
      </c>
      <c r="C299" s="80" t="s">
        <v>28</v>
      </c>
      <c r="D299" s="51">
        <v>0</v>
      </c>
      <c r="E299" s="51">
        <f t="shared" si="22"/>
        <v>0</v>
      </c>
      <c r="F299" s="87">
        <v>1200</v>
      </c>
      <c r="G299" s="137">
        <f t="shared" si="21"/>
        <v>1200</v>
      </c>
      <c r="H299" s="138">
        <v>0</v>
      </c>
      <c r="I299" s="138">
        <v>0</v>
      </c>
      <c r="J299" s="139">
        <v>0</v>
      </c>
    </row>
    <row r="300" spans="1:10" ht="53.25" customHeight="1">
      <c r="A300" s="79" t="s">
        <v>334</v>
      </c>
      <c r="B300" s="80" t="s">
        <v>2</v>
      </c>
      <c r="C300" s="80" t="s">
        <v>28</v>
      </c>
      <c r="D300" s="51">
        <v>0</v>
      </c>
      <c r="E300" s="51">
        <f t="shared" si="22"/>
        <v>0</v>
      </c>
      <c r="F300" s="87">
        <v>1200</v>
      </c>
      <c r="G300" s="137">
        <f t="shared" si="21"/>
        <v>1200</v>
      </c>
      <c r="H300" s="138">
        <v>0</v>
      </c>
      <c r="I300" s="138">
        <v>0</v>
      </c>
      <c r="J300" s="139">
        <v>0</v>
      </c>
    </row>
    <row r="301" spans="1:10" ht="45.75" customHeight="1">
      <c r="A301" s="79" t="s">
        <v>335</v>
      </c>
      <c r="B301" s="80" t="s">
        <v>2</v>
      </c>
      <c r="C301" s="80" t="s">
        <v>28</v>
      </c>
      <c r="D301" s="51">
        <v>0</v>
      </c>
      <c r="E301" s="51">
        <f t="shared" si="22"/>
        <v>0</v>
      </c>
      <c r="F301" s="87">
        <v>1200</v>
      </c>
      <c r="G301" s="137">
        <f t="shared" si="21"/>
        <v>1200</v>
      </c>
      <c r="H301" s="138">
        <v>0</v>
      </c>
      <c r="I301" s="138">
        <v>0</v>
      </c>
      <c r="J301" s="139">
        <v>0</v>
      </c>
    </row>
    <row r="302" spans="1:10" ht="71.25" customHeight="1">
      <c r="A302" s="79" t="s">
        <v>336</v>
      </c>
      <c r="B302" s="80" t="s">
        <v>2</v>
      </c>
      <c r="C302" s="80" t="s">
        <v>28</v>
      </c>
      <c r="D302" s="51">
        <v>0</v>
      </c>
      <c r="E302" s="51">
        <f t="shared" si="22"/>
        <v>0</v>
      </c>
      <c r="F302" s="87">
        <v>800</v>
      </c>
      <c r="G302" s="137">
        <f t="shared" si="21"/>
        <v>800</v>
      </c>
      <c r="H302" s="138">
        <v>0</v>
      </c>
      <c r="I302" s="138">
        <v>0</v>
      </c>
      <c r="J302" s="139">
        <v>0</v>
      </c>
    </row>
    <row r="303" spans="1:10" ht="57" customHeight="1">
      <c r="A303" s="79" t="s">
        <v>337</v>
      </c>
      <c r="B303" s="80" t="s">
        <v>2</v>
      </c>
      <c r="C303" s="80" t="s">
        <v>28</v>
      </c>
      <c r="D303" s="51">
        <v>0</v>
      </c>
      <c r="E303" s="51">
        <f t="shared" si="22"/>
        <v>0</v>
      </c>
      <c r="F303" s="87">
        <v>800</v>
      </c>
      <c r="G303" s="137">
        <f t="shared" si="21"/>
        <v>800</v>
      </c>
      <c r="H303" s="138">
        <v>0</v>
      </c>
      <c r="I303" s="138">
        <v>0</v>
      </c>
      <c r="J303" s="139">
        <v>0</v>
      </c>
    </row>
    <row r="304" spans="1:10" ht="51.75">
      <c r="A304" s="79" t="s">
        <v>338</v>
      </c>
      <c r="B304" s="80" t="s">
        <v>2</v>
      </c>
      <c r="C304" s="80" t="s">
        <v>28</v>
      </c>
      <c r="D304" s="51">
        <v>0</v>
      </c>
      <c r="E304" s="51">
        <f t="shared" si="22"/>
        <v>0</v>
      </c>
      <c r="F304" s="87">
        <v>800</v>
      </c>
      <c r="G304" s="137">
        <f t="shared" si="21"/>
        <v>800</v>
      </c>
      <c r="H304" s="138">
        <v>0</v>
      </c>
      <c r="I304" s="138">
        <v>0</v>
      </c>
      <c r="J304" s="139">
        <v>0</v>
      </c>
    </row>
    <row r="305" spans="1:10" ht="45.75" customHeight="1">
      <c r="A305" s="79" t="s">
        <v>339</v>
      </c>
      <c r="B305" s="80" t="s">
        <v>2</v>
      </c>
      <c r="C305" s="80" t="s">
        <v>28</v>
      </c>
      <c r="D305" s="51">
        <v>0</v>
      </c>
      <c r="E305" s="51">
        <f t="shared" si="22"/>
        <v>0</v>
      </c>
      <c r="F305" s="87">
        <v>1200</v>
      </c>
      <c r="G305" s="137">
        <f t="shared" si="21"/>
        <v>1200</v>
      </c>
      <c r="H305" s="138">
        <v>0</v>
      </c>
      <c r="I305" s="138">
        <v>0</v>
      </c>
      <c r="J305" s="139">
        <v>0</v>
      </c>
    </row>
    <row r="306" spans="1:10" ht="26.25">
      <c r="A306" s="79" t="s">
        <v>65</v>
      </c>
      <c r="B306" s="80" t="s">
        <v>2</v>
      </c>
      <c r="C306" s="80" t="s">
        <v>28</v>
      </c>
      <c r="D306" s="48">
        <v>24000</v>
      </c>
      <c r="E306" s="48">
        <f t="shared" si="22"/>
        <v>24000</v>
      </c>
      <c r="F306" s="87">
        <v>24000</v>
      </c>
      <c r="G306" s="89">
        <f aca="true" t="shared" si="23" ref="G306:G329">F306-E306</f>
        <v>0</v>
      </c>
      <c r="H306" s="3">
        <v>0</v>
      </c>
      <c r="I306" s="3">
        <v>0</v>
      </c>
      <c r="J306" s="6">
        <v>0</v>
      </c>
    </row>
    <row r="307" spans="1:10" ht="26.25">
      <c r="A307" s="79" t="s">
        <v>66</v>
      </c>
      <c r="B307" s="80" t="s">
        <v>2</v>
      </c>
      <c r="C307" s="80" t="s">
        <v>28</v>
      </c>
      <c r="D307" s="48">
        <v>15000</v>
      </c>
      <c r="E307" s="48">
        <f t="shared" si="22"/>
        <v>15000</v>
      </c>
      <c r="F307" s="87">
        <v>15000</v>
      </c>
      <c r="G307" s="89">
        <f t="shared" si="23"/>
        <v>0</v>
      </c>
      <c r="H307" s="3">
        <v>0</v>
      </c>
      <c r="I307" s="3">
        <v>0</v>
      </c>
      <c r="J307" s="6">
        <v>0</v>
      </c>
    </row>
    <row r="308" spans="1:10" ht="26.25">
      <c r="A308" s="79" t="s">
        <v>67</v>
      </c>
      <c r="B308" s="80" t="s">
        <v>2</v>
      </c>
      <c r="C308" s="80" t="s">
        <v>28</v>
      </c>
      <c r="D308" s="48">
        <v>22000</v>
      </c>
      <c r="E308" s="48">
        <f t="shared" si="22"/>
        <v>22000</v>
      </c>
      <c r="F308" s="87">
        <v>22000</v>
      </c>
      <c r="G308" s="89">
        <f t="shared" si="23"/>
        <v>0</v>
      </c>
      <c r="H308" s="3">
        <v>0</v>
      </c>
      <c r="I308" s="3">
        <v>0</v>
      </c>
      <c r="J308" s="6">
        <v>0</v>
      </c>
    </row>
    <row r="309" spans="1:10" ht="44.25" customHeight="1">
      <c r="A309" s="79" t="s">
        <v>68</v>
      </c>
      <c r="B309" s="80" t="s">
        <v>2</v>
      </c>
      <c r="C309" s="80" t="s">
        <v>28</v>
      </c>
      <c r="D309" s="48">
        <v>20000</v>
      </c>
      <c r="E309" s="48">
        <f t="shared" si="22"/>
        <v>20000</v>
      </c>
      <c r="F309" s="87">
        <v>20000</v>
      </c>
      <c r="G309" s="89">
        <f t="shared" si="23"/>
        <v>0</v>
      </c>
      <c r="H309" s="3">
        <v>0</v>
      </c>
      <c r="I309" s="3">
        <v>0</v>
      </c>
      <c r="J309" s="6">
        <v>0</v>
      </c>
    </row>
    <row r="310" spans="1:10" ht="39">
      <c r="A310" s="79" t="s">
        <v>69</v>
      </c>
      <c r="B310" s="80" t="s">
        <v>2</v>
      </c>
      <c r="C310" s="80" t="s">
        <v>28</v>
      </c>
      <c r="D310" s="48">
        <v>14000</v>
      </c>
      <c r="E310" s="48">
        <f t="shared" si="22"/>
        <v>14000</v>
      </c>
      <c r="F310" s="87">
        <v>14000</v>
      </c>
      <c r="G310" s="89">
        <f t="shared" si="23"/>
        <v>0</v>
      </c>
      <c r="H310" s="3">
        <v>0</v>
      </c>
      <c r="I310" s="3">
        <v>0</v>
      </c>
      <c r="J310" s="6">
        <v>0</v>
      </c>
    </row>
    <row r="311" spans="1:10" ht="70.5" customHeight="1">
      <c r="A311" s="79" t="s">
        <v>70</v>
      </c>
      <c r="B311" s="80" t="s">
        <v>2</v>
      </c>
      <c r="C311" s="80" t="s">
        <v>28</v>
      </c>
      <c r="D311" s="48">
        <v>3782</v>
      </c>
      <c r="E311" s="48">
        <f t="shared" si="22"/>
        <v>3782</v>
      </c>
      <c r="F311" s="87">
        <v>3782</v>
      </c>
      <c r="G311" s="89">
        <f t="shared" si="23"/>
        <v>0</v>
      </c>
      <c r="H311" s="3">
        <v>0</v>
      </c>
      <c r="I311" s="3">
        <v>0</v>
      </c>
      <c r="J311" s="6">
        <v>0</v>
      </c>
    </row>
    <row r="312" spans="1:10" ht="26.25">
      <c r="A312" s="79" t="s">
        <v>71</v>
      </c>
      <c r="B312" s="80" t="s">
        <v>2</v>
      </c>
      <c r="C312" s="80" t="s">
        <v>28</v>
      </c>
      <c r="D312" s="48">
        <v>38000</v>
      </c>
      <c r="E312" s="48">
        <f t="shared" si="22"/>
        <v>38000</v>
      </c>
      <c r="F312" s="87">
        <v>38000</v>
      </c>
      <c r="G312" s="89">
        <f t="shared" si="23"/>
        <v>0</v>
      </c>
      <c r="H312" s="3">
        <v>0</v>
      </c>
      <c r="I312" s="3">
        <v>0</v>
      </c>
      <c r="J312" s="6">
        <v>0</v>
      </c>
    </row>
    <row r="313" spans="1:10" ht="30" customHeight="1">
      <c r="A313" s="79" t="s">
        <v>72</v>
      </c>
      <c r="B313" s="80" t="s">
        <v>2</v>
      </c>
      <c r="C313" s="80" t="s">
        <v>28</v>
      </c>
      <c r="D313" s="48">
        <v>23000</v>
      </c>
      <c r="E313" s="48">
        <f t="shared" si="22"/>
        <v>23000</v>
      </c>
      <c r="F313" s="87">
        <v>23000</v>
      </c>
      <c r="G313" s="89">
        <f t="shared" si="23"/>
        <v>0</v>
      </c>
      <c r="H313" s="3">
        <v>0</v>
      </c>
      <c r="I313" s="3">
        <v>0</v>
      </c>
      <c r="J313" s="6">
        <v>0</v>
      </c>
    </row>
    <row r="314" spans="1:10" ht="31.5" customHeight="1">
      <c r="A314" s="79" t="s">
        <v>73</v>
      </c>
      <c r="B314" s="80" t="s">
        <v>2</v>
      </c>
      <c r="C314" s="80" t="s">
        <v>28</v>
      </c>
      <c r="D314" s="48">
        <v>27000</v>
      </c>
      <c r="E314" s="48">
        <f t="shared" si="22"/>
        <v>27000</v>
      </c>
      <c r="F314" s="87">
        <v>27000</v>
      </c>
      <c r="G314" s="89">
        <f t="shared" si="23"/>
        <v>0</v>
      </c>
      <c r="H314" s="3">
        <v>0</v>
      </c>
      <c r="I314" s="3">
        <v>0</v>
      </c>
      <c r="J314" s="6">
        <v>0</v>
      </c>
    </row>
    <row r="315" spans="1:10" ht="47.25" customHeight="1">
      <c r="A315" s="130" t="s">
        <v>272</v>
      </c>
      <c r="B315" s="80" t="s">
        <v>2</v>
      </c>
      <c r="C315" s="80" t="s">
        <v>28</v>
      </c>
      <c r="D315" s="48">
        <v>58000</v>
      </c>
      <c r="E315" s="48">
        <f t="shared" si="22"/>
        <v>58000</v>
      </c>
      <c r="F315" s="87">
        <v>58000</v>
      </c>
      <c r="G315" s="89">
        <f t="shared" si="23"/>
        <v>0</v>
      </c>
      <c r="H315" s="3">
        <v>0</v>
      </c>
      <c r="I315" s="3">
        <v>0</v>
      </c>
      <c r="J315" s="6">
        <v>0</v>
      </c>
    </row>
    <row r="316" spans="1:10" ht="26.25">
      <c r="A316" s="79" t="s">
        <v>74</v>
      </c>
      <c r="B316" s="80" t="s">
        <v>2</v>
      </c>
      <c r="C316" s="80" t="s">
        <v>28</v>
      </c>
      <c r="D316" s="48">
        <v>56000</v>
      </c>
      <c r="E316" s="48">
        <f t="shared" si="22"/>
        <v>56000</v>
      </c>
      <c r="F316" s="87">
        <v>56000</v>
      </c>
      <c r="G316" s="89">
        <f t="shared" si="23"/>
        <v>0</v>
      </c>
      <c r="H316" s="3">
        <v>0</v>
      </c>
      <c r="I316" s="3">
        <v>0</v>
      </c>
      <c r="J316" s="6">
        <v>0</v>
      </c>
    </row>
    <row r="317" spans="1:10" ht="26.25">
      <c r="A317" s="79" t="s">
        <v>75</v>
      </c>
      <c r="B317" s="80" t="s">
        <v>2</v>
      </c>
      <c r="C317" s="80" t="s">
        <v>28</v>
      </c>
      <c r="D317" s="48">
        <v>53000</v>
      </c>
      <c r="E317" s="48">
        <f t="shared" si="22"/>
        <v>53000</v>
      </c>
      <c r="F317" s="87">
        <v>53000</v>
      </c>
      <c r="G317" s="89">
        <f t="shared" si="23"/>
        <v>0</v>
      </c>
      <c r="H317" s="3">
        <v>0</v>
      </c>
      <c r="I317" s="3">
        <v>0</v>
      </c>
      <c r="J317" s="6">
        <v>0</v>
      </c>
    </row>
    <row r="318" spans="1:10" ht="51.75">
      <c r="A318" s="79" t="s">
        <v>76</v>
      </c>
      <c r="B318" s="80" t="s">
        <v>2</v>
      </c>
      <c r="C318" s="80" t="s">
        <v>28</v>
      </c>
      <c r="D318" s="48">
        <v>13000</v>
      </c>
      <c r="E318" s="48">
        <f t="shared" si="22"/>
        <v>13000</v>
      </c>
      <c r="F318" s="87">
        <v>13000</v>
      </c>
      <c r="G318" s="89">
        <f t="shared" si="23"/>
        <v>0</v>
      </c>
      <c r="H318" s="3">
        <v>0</v>
      </c>
      <c r="I318" s="3">
        <v>0</v>
      </c>
      <c r="J318" s="6">
        <v>0</v>
      </c>
    </row>
    <row r="319" spans="1:10" ht="39.75" customHeight="1">
      <c r="A319" s="79" t="s">
        <v>77</v>
      </c>
      <c r="B319" s="80" t="s">
        <v>2</v>
      </c>
      <c r="C319" s="80" t="s">
        <v>28</v>
      </c>
      <c r="D319" s="48">
        <v>10000</v>
      </c>
      <c r="E319" s="48">
        <f t="shared" si="22"/>
        <v>10000</v>
      </c>
      <c r="F319" s="87">
        <v>10000</v>
      </c>
      <c r="G319" s="89">
        <f t="shared" si="23"/>
        <v>0</v>
      </c>
      <c r="H319" s="3">
        <v>0</v>
      </c>
      <c r="I319" s="3">
        <v>0</v>
      </c>
      <c r="J319" s="6">
        <v>0</v>
      </c>
    </row>
    <row r="320" spans="1:10" ht="39.75" customHeight="1">
      <c r="A320" s="79" t="s">
        <v>78</v>
      </c>
      <c r="B320" s="80" t="s">
        <v>2</v>
      </c>
      <c r="C320" s="83" t="s">
        <v>28</v>
      </c>
      <c r="D320" s="48">
        <v>10000</v>
      </c>
      <c r="E320" s="48">
        <f t="shared" si="22"/>
        <v>10000</v>
      </c>
      <c r="F320" s="87">
        <v>10000</v>
      </c>
      <c r="G320" s="89">
        <f t="shared" si="23"/>
        <v>0</v>
      </c>
      <c r="H320" s="3">
        <v>0</v>
      </c>
      <c r="I320" s="3">
        <v>0</v>
      </c>
      <c r="J320" s="6">
        <v>0</v>
      </c>
    </row>
    <row r="321" spans="1:10" ht="39.75" customHeight="1">
      <c r="A321" s="79" t="s">
        <v>79</v>
      </c>
      <c r="B321" s="80" t="s">
        <v>2</v>
      </c>
      <c r="C321" s="83" t="s">
        <v>28</v>
      </c>
      <c r="D321" s="48">
        <v>15000</v>
      </c>
      <c r="E321" s="48">
        <f t="shared" si="22"/>
        <v>15000</v>
      </c>
      <c r="F321" s="87">
        <v>15000</v>
      </c>
      <c r="G321" s="89">
        <f t="shared" si="23"/>
        <v>0</v>
      </c>
      <c r="H321" s="3">
        <v>0</v>
      </c>
      <c r="I321" s="3">
        <v>0</v>
      </c>
      <c r="J321" s="6">
        <v>0</v>
      </c>
    </row>
    <row r="322" spans="1:10" ht="39">
      <c r="A322" s="79" t="s">
        <v>80</v>
      </c>
      <c r="B322" s="80" t="s">
        <v>2</v>
      </c>
      <c r="C322" s="83" t="s">
        <v>28</v>
      </c>
      <c r="D322" s="48">
        <v>7000</v>
      </c>
      <c r="E322" s="48">
        <f t="shared" si="22"/>
        <v>7000</v>
      </c>
      <c r="F322" s="87">
        <v>7000</v>
      </c>
      <c r="G322" s="89">
        <f t="shared" si="23"/>
        <v>0</v>
      </c>
      <c r="H322" s="3">
        <v>0</v>
      </c>
      <c r="I322" s="3">
        <v>0</v>
      </c>
      <c r="J322" s="6">
        <v>0</v>
      </c>
    </row>
    <row r="323" spans="1:10" ht="39">
      <c r="A323" s="79" t="s">
        <v>81</v>
      </c>
      <c r="B323" s="80" t="s">
        <v>2</v>
      </c>
      <c r="C323" s="80" t="s">
        <v>28</v>
      </c>
      <c r="D323" s="48">
        <v>11000</v>
      </c>
      <c r="E323" s="48">
        <f t="shared" si="22"/>
        <v>11000</v>
      </c>
      <c r="F323" s="87">
        <v>11000</v>
      </c>
      <c r="G323" s="89">
        <f t="shared" si="23"/>
        <v>0</v>
      </c>
      <c r="H323" s="3">
        <v>0</v>
      </c>
      <c r="I323" s="3">
        <v>0</v>
      </c>
      <c r="J323" s="6">
        <v>0</v>
      </c>
    </row>
    <row r="324" spans="1:10" ht="39.75" customHeight="1">
      <c r="A324" s="117" t="s">
        <v>82</v>
      </c>
      <c r="B324" s="80" t="s">
        <v>2</v>
      </c>
      <c r="C324" s="83" t="s">
        <v>28</v>
      </c>
      <c r="D324" s="48">
        <v>11000</v>
      </c>
      <c r="E324" s="48">
        <f t="shared" si="22"/>
        <v>11000</v>
      </c>
      <c r="F324" s="87">
        <v>11000</v>
      </c>
      <c r="G324" s="89">
        <f t="shared" si="23"/>
        <v>0</v>
      </c>
      <c r="H324" s="3">
        <v>0</v>
      </c>
      <c r="I324" s="3">
        <v>0</v>
      </c>
      <c r="J324" s="6">
        <v>0</v>
      </c>
    </row>
    <row r="325" spans="1:10" ht="43.5" customHeight="1">
      <c r="A325" s="117" t="s">
        <v>83</v>
      </c>
      <c r="B325" s="80" t="s">
        <v>2</v>
      </c>
      <c r="C325" s="83" t="s">
        <v>28</v>
      </c>
      <c r="D325" s="48">
        <v>11000</v>
      </c>
      <c r="E325" s="48">
        <f t="shared" si="22"/>
        <v>11000</v>
      </c>
      <c r="F325" s="87">
        <v>11000</v>
      </c>
      <c r="G325" s="89">
        <f t="shared" si="23"/>
        <v>0</v>
      </c>
      <c r="H325" s="3">
        <v>0</v>
      </c>
      <c r="I325" s="3">
        <v>0</v>
      </c>
      <c r="J325" s="6">
        <v>0</v>
      </c>
    </row>
    <row r="326" spans="1:10" ht="39">
      <c r="A326" s="117" t="s">
        <v>84</v>
      </c>
      <c r="B326" s="80" t="s">
        <v>2</v>
      </c>
      <c r="C326" s="83" t="s">
        <v>28</v>
      </c>
      <c r="D326" s="48">
        <v>13000</v>
      </c>
      <c r="E326" s="48">
        <f t="shared" si="22"/>
        <v>13000</v>
      </c>
      <c r="F326" s="87">
        <v>13000</v>
      </c>
      <c r="G326" s="89">
        <f t="shared" si="23"/>
        <v>0</v>
      </c>
      <c r="H326" s="3">
        <v>0</v>
      </c>
      <c r="I326" s="3">
        <v>0</v>
      </c>
      <c r="J326" s="6">
        <v>0</v>
      </c>
    </row>
    <row r="327" spans="1:10" ht="39">
      <c r="A327" s="117" t="s">
        <v>85</v>
      </c>
      <c r="B327" s="80" t="s">
        <v>2</v>
      </c>
      <c r="C327" s="83" t="s">
        <v>28</v>
      </c>
      <c r="D327" s="48">
        <v>8000</v>
      </c>
      <c r="E327" s="48">
        <f t="shared" si="22"/>
        <v>8000</v>
      </c>
      <c r="F327" s="87">
        <v>8000</v>
      </c>
      <c r="G327" s="89">
        <f t="shared" si="23"/>
        <v>0</v>
      </c>
      <c r="H327" s="3">
        <v>0</v>
      </c>
      <c r="I327" s="3">
        <v>0</v>
      </c>
      <c r="J327" s="6">
        <v>0</v>
      </c>
    </row>
    <row r="328" spans="1:10" ht="62.25" customHeight="1">
      <c r="A328" s="117" t="s">
        <v>86</v>
      </c>
      <c r="B328" s="80" t="s">
        <v>2</v>
      </c>
      <c r="C328" s="83" t="s">
        <v>28</v>
      </c>
      <c r="D328" s="48">
        <v>12000</v>
      </c>
      <c r="E328" s="48">
        <f t="shared" si="22"/>
        <v>12000</v>
      </c>
      <c r="F328" s="87">
        <v>12000</v>
      </c>
      <c r="G328" s="89">
        <f t="shared" si="23"/>
        <v>0</v>
      </c>
      <c r="H328" s="3">
        <v>0</v>
      </c>
      <c r="I328" s="3">
        <v>0</v>
      </c>
      <c r="J328" s="6">
        <v>0</v>
      </c>
    </row>
    <row r="329" spans="1:10" ht="26.25">
      <c r="A329" s="117" t="s">
        <v>87</v>
      </c>
      <c r="B329" s="80" t="s">
        <v>2</v>
      </c>
      <c r="C329" s="83" t="s">
        <v>28</v>
      </c>
      <c r="D329" s="48">
        <v>33000</v>
      </c>
      <c r="E329" s="48">
        <f t="shared" si="22"/>
        <v>33000</v>
      </c>
      <c r="F329" s="87">
        <v>33000</v>
      </c>
      <c r="G329" s="89">
        <f t="shared" si="23"/>
        <v>0</v>
      </c>
      <c r="H329" s="3">
        <v>0</v>
      </c>
      <c r="I329" s="3">
        <v>0</v>
      </c>
      <c r="J329" s="6">
        <v>0</v>
      </c>
    </row>
    <row r="330" spans="1:10" ht="39">
      <c r="A330" s="117" t="s">
        <v>314</v>
      </c>
      <c r="B330" s="80" t="s">
        <v>2</v>
      </c>
      <c r="C330" s="83" t="s">
        <v>28</v>
      </c>
      <c r="D330" s="48">
        <v>0</v>
      </c>
      <c r="E330" s="48">
        <f t="shared" si="22"/>
        <v>0</v>
      </c>
      <c r="F330" s="87">
        <v>80000</v>
      </c>
      <c r="G330" s="89">
        <v>20000</v>
      </c>
      <c r="H330" s="3">
        <v>20000</v>
      </c>
      <c r="I330" s="3">
        <v>20000</v>
      </c>
      <c r="J330" s="6">
        <v>20000</v>
      </c>
    </row>
    <row r="331" spans="1:10" ht="26.25">
      <c r="A331" s="117" t="s">
        <v>316</v>
      </c>
      <c r="B331" s="80" t="s">
        <v>2</v>
      </c>
      <c r="C331" s="83" t="s">
        <v>28</v>
      </c>
      <c r="D331" s="48">
        <v>8000</v>
      </c>
      <c r="E331" s="48">
        <f t="shared" si="22"/>
        <v>8000</v>
      </c>
      <c r="F331" s="87">
        <v>8000</v>
      </c>
      <c r="G331" s="89">
        <v>0</v>
      </c>
      <c r="H331" s="3">
        <v>0</v>
      </c>
      <c r="I331" s="3">
        <v>0</v>
      </c>
      <c r="J331" s="6">
        <v>0</v>
      </c>
    </row>
    <row r="332" spans="1:10" ht="26.25">
      <c r="A332" s="117" t="s">
        <v>317</v>
      </c>
      <c r="B332" s="80" t="s">
        <v>2</v>
      </c>
      <c r="C332" s="83" t="s">
        <v>28</v>
      </c>
      <c r="D332" s="48">
        <v>29000</v>
      </c>
      <c r="E332" s="48">
        <f t="shared" si="22"/>
        <v>29000</v>
      </c>
      <c r="F332" s="87">
        <v>29000</v>
      </c>
      <c r="G332" s="89">
        <v>0</v>
      </c>
      <c r="H332" s="3">
        <v>0</v>
      </c>
      <c r="I332" s="3">
        <v>0</v>
      </c>
      <c r="J332" s="6">
        <v>0</v>
      </c>
    </row>
    <row r="333" spans="1:10" ht="42.75" customHeight="1">
      <c r="A333" s="117" t="s">
        <v>318</v>
      </c>
      <c r="B333" s="80" t="s">
        <v>2</v>
      </c>
      <c r="C333" s="83" t="s">
        <v>28</v>
      </c>
      <c r="D333" s="48">
        <v>29000</v>
      </c>
      <c r="E333" s="48">
        <f t="shared" si="22"/>
        <v>29000</v>
      </c>
      <c r="F333" s="87">
        <v>29000</v>
      </c>
      <c r="G333" s="89">
        <v>0</v>
      </c>
      <c r="H333" s="3">
        <v>0</v>
      </c>
      <c r="I333" s="3">
        <v>0</v>
      </c>
      <c r="J333" s="6">
        <v>0</v>
      </c>
    </row>
    <row r="334" spans="1:10" ht="31.5" customHeight="1">
      <c r="A334" s="117" t="s">
        <v>348</v>
      </c>
      <c r="B334" s="80" t="s">
        <v>2</v>
      </c>
      <c r="C334" s="83" t="s">
        <v>28</v>
      </c>
      <c r="D334" s="48">
        <v>1000</v>
      </c>
      <c r="E334" s="48">
        <f t="shared" si="22"/>
        <v>1000</v>
      </c>
      <c r="F334" s="87">
        <v>56000</v>
      </c>
      <c r="G334" s="89">
        <v>55000</v>
      </c>
      <c r="H334" s="3">
        <v>0</v>
      </c>
      <c r="I334" s="3">
        <v>0</v>
      </c>
      <c r="J334" s="6">
        <v>0</v>
      </c>
    </row>
    <row r="335" spans="1:10" ht="39">
      <c r="A335" s="117" t="s">
        <v>273</v>
      </c>
      <c r="B335" s="80" t="s">
        <v>2</v>
      </c>
      <c r="C335" s="83" t="s">
        <v>28</v>
      </c>
      <c r="D335" s="48">
        <v>55000</v>
      </c>
      <c r="E335" s="48">
        <f t="shared" si="22"/>
        <v>55000</v>
      </c>
      <c r="F335" s="87">
        <v>55000</v>
      </c>
      <c r="G335" s="89">
        <f>F335-E335</f>
        <v>0</v>
      </c>
      <c r="H335" s="3">
        <v>0</v>
      </c>
      <c r="I335" s="3">
        <v>0</v>
      </c>
      <c r="J335" s="6">
        <v>0</v>
      </c>
    </row>
    <row r="336" spans="1:10" ht="13.5" customHeight="1">
      <c r="A336" s="194" t="s">
        <v>274</v>
      </c>
      <c r="B336" s="195" t="s">
        <v>2</v>
      </c>
      <c r="C336" s="196" t="s">
        <v>28</v>
      </c>
      <c r="D336" s="197">
        <v>5000</v>
      </c>
      <c r="E336" s="98">
        <f t="shared" si="22"/>
        <v>5000</v>
      </c>
      <c r="F336" s="198">
        <v>3000000</v>
      </c>
      <c r="G336" s="199">
        <v>2995000</v>
      </c>
      <c r="H336" s="200">
        <v>0</v>
      </c>
      <c r="I336" s="200">
        <v>0</v>
      </c>
      <c r="J336" s="201">
        <v>0</v>
      </c>
    </row>
    <row r="337" spans="1:10" ht="26.25">
      <c r="A337" s="118" t="s">
        <v>296</v>
      </c>
      <c r="B337" s="91" t="s">
        <v>2</v>
      </c>
      <c r="C337" s="92" t="s">
        <v>28</v>
      </c>
      <c r="D337" s="93">
        <v>1000</v>
      </c>
      <c r="E337" s="48">
        <f t="shared" si="22"/>
        <v>1000</v>
      </c>
      <c r="F337" s="94">
        <v>900000</v>
      </c>
      <c r="G337" s="95">
        <v>899000</v>
      </c>
      <c r="H337" s="56">
        <v>0</v>
      </c>
      <c r="I337" s="56">
        <v>0</v>
      </c>
      <c r="J337" s="57">
        <v>0</v>
      </c>
    </row>
    <row r="338" spans="1:10" ht="42" customHeight="1">
      <c r="A338" s="118" t="s">
        <v>297</v>
      </c>
      <c r="B338" s="91" t="s">
        <v>2</v>
      </c>
      <c r="C338" s="92" t="s">
        <v>28</v>
      </c>
      <c r="D338" s="93">
        <v>1000</v>
      </c>
      <c r="E338" s="48">
        <f t="shared" si="22"/>
        <v>1000</v>
      </c>
      <c r="F338" s="94">
        <v>14000</v>
      </c>
      <c r="G338" s="95">
        <v>13000</v>
      </c>
      <c r="H338" s="56">
        <v>0</v>
      </c>
      <c r="I338" s="56">
        <v>0</v>
      </c>
      <c r="J338" s="57">
        <v>0</v>
      </c>
    </row>
    <row r="339" spans="1:10" ht="39">
      <c r="A339" s="117" t="s">
        <v>298</v>
      </c>
      <c r="B339" s="80" t="s">
        <v>2</v>
      </c>
      <c r="C339" s="83" t="s">
        <v>28</v>
      </c>
      <c r="D339" s="93">
        <v>1000</v>
      </c>
      <c r="E339" s="48">
        <f t="shared" si="22"/>
        <v>1000</v>
      </c>
      <c r="F339" s="87">
        <v>21000</v>
      </c>
      <c r="G339" s="89">
        <v>20000</v>
      </c>
      <c r="H339" s="3">
        <v>0</v>
      </c>
      <c r="I339" s="3">
        <v>0</v>
      </c>
      <c r="J339" s="6">
        <v>0</v>
      </c>
    </row>
    <row r="340" spans="1:10" ht="39">
      <c r="A340" s="118" t="s">
        <v>299</v>
      </c>
      <c r="B340" s="91" t="s">
        <v>2</v>
      </c>
      <c r="C340" s="92" t="s">
        <v>28</v>
      </c>
      <c r="D340" s="93">
        <v>1000</v>
      </c>
      <c r="E340" s="48">
        <f t="shared" si="22"/>
        <v>1000</v>
      </c>
      <c r="F340" s="94">
        <v>20000</v>
      </c>
      <c r="G340" s="95">
        <v>19000</v>
      </c>
      <c r="H340" s="56">
        <v>0</v>
      </c>
      <c r="I340" s="56">
        <v>0</v>
      </c>
      <c r="J340" s="57">
        <v>0</v>
      </c>
    </row>
    <row r="341" spans="1:10" ht="51.75">
      <c r="A341" s="118" t="s">
        <v>300</v>
      </c>
      <c r="B341" s="91" t="s">
        <v>2</v>
      </c>
      <c r="C341" s="92" t="s">
        <v>28</v>
      </c>
      <c r="D341" s="93">
        <v>1000</v>
      </c>
      <c r="E341" s="48">
        <f t="shared" si="22"/>
        <v>1000</v>
      </c>
      <c r="F341" s="94">
        <v>18000</v>
      </c>
      <c r="G341" s="95">
        <v>17000</v>
      </c>
      <c r="H341" s="56">
        <v>0</v>
      </c>
      <c r="I341" s="56">
        <v>0</v>
      </c>
      <c r="J341" s="57">
        <v>0</v>
      </c>
    </row>
    <row r="342" spans="1:10" ht="51.75">
      <c r="A342" s="118" t="s">
        <v>301</v>
      </c>
      <c r="B342" s="91" t="s">
        <v>2</v>
      </c>
      <c r="C342" s="92" t="s">
        <v>28</v>
      </c>
      <c r="D342" s="93">
        <v>1000</v>
      </c>
      <c r="E342" s="48">
        <f t="shared" si="22"/>
        <v>1000</v>
      </c>
      <c r="F342" s="94">
        <v>15000</v>
      </c>
      <c r="G342" s="95">
        <v>14000</v>
      </c>
      <c r="H342" s="56">
        <v>0</v>
      </c>
      <c r="I342" s="56">
        <v>0</v>
      </c>
      <c r="J342" s="57">
        <v>0</v>
      </c>
    </row>
    <row r="343" spans="1:10" ht="64.5">
      <c r="A343" s="118" t="s">
        <v>302</v>
      </c>
      <c r="B343" s="91" t="s">
        <v>2</v>
      </c>
      <c r="C343" s="92" t="s">
        <v>28</v>
      </c>
      <c r="D343" s="93">
        <v>1000</v>
      </c>
      <c r="E343" s="48">
        <f t="shared" si="22"/>
        <v>1000</v>
      </c>
      <c r="F343" s="94">
        <v>15000</v>
      </c>
      <c r="G343" s="95">
        <v>14000</v>
      </c>
      <c r="H343" s="56">
        <v>0</v>
      </c>
      <c r="I343" s="56">
        <v>0</v>
      </c>
      <c r="J343" s="57">
        <v>0</v>
      </c>
    </row>
    <row r="344" spans="1:10" ht="53.25" customHeight="1">
      <c r="A344" s="118" t="s">
        <v>303</v>
      </c>
      <c r="B344" s="91" t="s">
        <v>2</v>
      </c>
      <c r="C344" s="92" t="s">
        <v>28</v>
      </c>
      <c r="D344" s="93">
        <v>1000</v>
      </c>
      <c r="E344" s="48">
        <f t="shared" si="22"/>
        <v>1000</v>
      </c>
      <c r="F344" s="94">
        <v>20000</v>
      </c>
      <c r="G344" s="95">
        <v>19000</v>
      </c>
      <c r="H344" s="56">
        <v>0</v>
      </c>
      <c r="I344" s="56">
        <v>0</v>
      </c>
      <c r="J344" s="57">
        <v>0</v>
      </c>
    </row>
    <row r="345" spans="1:10" ht="51.75">
      <c r="A345" s="118" t="s">
        <v>304</v>
      </c>
      <c r="B345" s="91" t="s">
        <v>2</v>
      </c>
      <c r="C345" s="92" t="s">
        <v>28</v>
      </c>
      <c r="D345" s="93">
        <v>1000</v>
      </c>
      <c r="E345" s="48">
        <f t="shared" si="22"/>
        <v>1000</v>
      </c>
      <c r="F345" s="94">
        <v>20000</v>
      </c>
      <c r="G345" s="95">
        <v>19000</v>
      </c>
      <c r="H345" s="56">
        <v>0</v>
      </c>
      <c r="I345" s="56">
        <v>0</v>
      </c>
      <c r="J345" s="57">
        <v>0</v>
      </c>
    </row>
    <row r="346" spans="1:10" ht="52.5" thickBot="1">
      <c r="A346" s="119" t="s">
        <v>305</v>
      </c>
      <c r="B346" s="101" t="s">
        <v>2</v>
      </c>
      <c r="C346" s="102" t="s">
        <v>28</v>
      </c>
      <c r="D346" s="103">
        <v>1000</v>
      </c>
      <c r="E346" s="48">
        <f t="shared" si="22"/>
        <v>1000</v>
      </c>
      <c r="F346" s="104">
        <v>20000</v>
      </c>
      <c r="G346" s="95">
        <v>19000</v>
      </c>
      <c r="H346" s="56">
        <v>0</v>
      </c>
      <c r="I346" s="56">
        <v>0</v>
      </c>
      <c r="J346" s="57">
        <v>0</v>
      </c>
    </row>
    <row r="347" spans="1:10" ht="19.5" customHeight="1" thickBot="1">
      <c r="A347" s="311" t="s">
        <v>0</v>
      </c>
      <c r="B347" s="312"/>
      <c r="C347" s="313"/>
      <c r="D347" s="173">
        <f aca="true" t="shared" si="24" ref="D347:J347">SUM(D210:D346)</f>
        <v>20588782</v>
      </c>
      <c r="E347" s="173">
        <f t="shared" si="24"/>
        <v>20588782</v>
      </c>
      <c r="F347" s="173">
        <f t="shared" si="24"/>
        <v>182485651</v>
      </c>
      <c r="G347" s="173">
        <f t="shared" si="24"/>
        <v>84233839</v>
      </c>
      <c r="H347" s="173">
        <f t="shared" si="24"/>
        <v>38821515</v>
      </c>
      <c r="I347" s="173">
        <f t="shared" si="24"/>
        <v>38821515</v>
      </c>
      <c r="J347" s="174">
        <f t="shared" si="24"/>
        <v>20000</v>
      </c>
    </row>
    <row r="348" spans="1:10" ht="30" customHeight="1" thickBot="1">
      <c r="A348" s="308" t="s">
        <v>289</v>
      </c>
      <c r="B348" s="309"/>
      <c r="C348" s="310"/>
      <c r="D348" s="178">
        <f aca="true" t="shared" si="25" ref="D348:J348">D18+D21+D29+D77+D112+D121+D205+D208+D347</f>
        <v>41996153</v>
      </c>
      <c r="E348" s="178">
        <f t="shared" si="25"/>
        <v>41996153</v>
      </c>
      <c r="F348" s="178">
        <f t="shared" si="25"/>
        <v>218050226</v>
      </c>
      <c r="G348" s="178">
        <f t="shared" si="25"/>
        <v>94419468</v>
      </c>
      <c r="H348" s="178">
        <f t="shared" si="25"/>
        <v>40156515</v>
      </c>
      <c r="I348" s="178">
        <f t="shared" si="25"/>
        <v>40156515</v>
      </c>
      <c r="J348" s="179">
        <f t="shared" si="25"/>
        <v>1321575</v>
      </c>
    </row>
    <row r="349" spans="1:10" ht="15.75" thickBot="1">
      <c r="A349" s="304" t="s">
        <v>290</v>
      </c>
      <c r="B349" s="305"/>
      <c r="C349" s="306"/>
      <c r="D349" s="175">
        <v>520000</v>
      </c>
      <c r="E349" s="175"/>
      <c r="F349" s="175"/>
      <c r="G349" s="176"/>
      <c r="H349" s="176"/>
      <c r="I349" s="176"/>
      <c r="J349" s="182"/>
    </row>
    <row r="350" spans="1:10" ht="30" customHeight="1" thickBot="1">
      <c r="A350" s="292" t="s">
        <v>366</v>
      </c>
      <c r="B350" s="293"/>
      <c r="C350" s="294"/>
      <c r="D350" s="175">
        <v>180000</v>
      </c>
      <c r="E350" s="175">
        <f>E351+E352</f>
        <v>30000</v>
      </c>
      <c r="F350" s="175">
        <f>F351+F352</f>
        <v>30000</v>
      </c>
      <c r="G350" s="176"/>
      <c r="H350" s="176"/>
      <c r="I350" s="236"/>
      <c r="J350" s="237"/>
    </row>
    <row r="351" spans="1:10" ht="51" customHeight="1" thickBot="1">
      <c r="A351" s="301" t="s">
        <v>367</v>
      </c>
      <c r="B351" s="302"/>
      <c r="C351" s="303"/>
      <c r="D351" s="234">
        <v>30000</v>
      </c>
      <c r="E351" s="234">
        <v>30000</v>
      </c>
      <c r="F351" s="234">
        <v>30000</v>
      </c>
      <c r="G351" s="235"/>
      <c r="H351" s="235"/>
      <c r="I351" s="238"/>
      <c r="J351" s="239"/>
    </row>
    <row r="352" spans="1:10" ht="49.5" customHeight="1" thickBot="1">
      <c r="A352" s="301" t="s">
        <v>368</v>
      </c>
      <c r="B352" s="302"/>
      <c r="C352" s="303"/>
      <c r="D352" s="234">
        <v>150000</v>
      </c>
      <c r="E352" s="234"/>
      <c r="F352" s="234"/>
      <c r="G352" s="235"/>
      <c r="H352" s="235"/>
      <c r="I352" s="238"/>
      <c r="J352" s="239"/>
    </row>
    <row r="353" spans="1:10" ht="22.5" customHeight="1" thickBot="1">
      <c r="A353" s="290" t="s">
        <v>29</v>
      </c>
      <c r="B353" s="291"/>
      <c r="C353" s="291"/>
      <c r="D353" s="177">
        <f>D348+D349+D350</f>
        <v>42696153</v>
      </c>
      <c r="E353" s="177">
        <f aca="true" t="shared" si="26" ref="E353:J353">E348+E349</f>
        <v>41996153</v>
      </c>
      <c r="F353" s="177">
        <f t="shared" si="26"/>
        <v>218050226</v>
      </c>
      <c r="G353" s="177">
        <f t="shared" si="26"/>
        <v>94419468</v>
      </c>
      <c r="H353" s="177">
        <f t="shared" si="26"/>
        <v>40156515</v>
      </c>
      <c r="I353" s="177">
        <f t="shared" si="26"/>
        <v>40156515</v>
      </c>
      <c r="J353" s="249">
        <f t="shared" si="26"/>
        <v>1321575</v>
      </c>
    </row>
    <row r="354" spans="1:9" ht="18" customHeight="1">
      <c r="A354" s="19"/>
      <c r="B354" s="19"/>
      <c r="C354" s="19"/>
      <c r="D354" s="20"/>
      <c r="E354" s="20"/>
      <c r="F354" s="20"/>
      <c r="G354" s="8"/>
      <c r="H354" s="8"/>
      <c r="I354" s="8"/>
    </row>
    <row r="355" spans="1:10" ht="12.75">
      <c r="A355" s="21" t="s">
        <v>203</v>
      </c>
      <c r="B355" s="22"/>
      <c r="C355" s="22"/>
      <c r="D355" s="22" t="s">
        <v>204</v>
      </c>
      <c r="E355" s="22"/>
      <c r="F355" s="22"/>
      <c r="G355" s="23" t="s">
        <v>205</v>
      </c>
      <c r="H355" s="23"/>
      <c r="I355" s="23" t="s">
        <v>206</v>
      </c>
      <c r="J355" s="23"/>
    </row>
    <row r="356" spans="1:10" ht="12.75">
      <c r="A356" s="21" t="s">
        <v>207</v>
      </c>
      <c r="B356" s="22"/>
      <c r="C356" s="22"/>
      <c r="D356" s="22" t="s">
        <v>208</v>
      </c>
      <c r="E356" s="22"/>
      <c r="F356" s="22"/>
      <c r="G356" s="23" t="s">
        <v>209</v>
      </c>
      <c r="H356" s="23"/>
      <c r="I356" s="23" t="s">
        <v>210</v>
      </c>
      <c r="J356" s="23"/>
    </row>
    <row r="357" spans="1:10" ht="12.75">
      <c r="A357" s="22"/>
      <c r="B357" s="22"/>
      <c r="C357" s="22"/>
      <c r="D357" s="22"/>
      <c r="E357" s="22"/>
      <c r="F357" s="22"/>
      <c r="G357" s="23"/>
      <c r="H357" s="23"/>
      <c r="I357" s="23"/>
      <c r="J357" s="23"/>
    </row>
    <row r="358" spans="1:10" ht="12.75">
      <c r="A358" s="289"/>
      <c r="B358" s="289"/>
      <c r="C358" s="289"/>
      <c r="D358" s="289"/>
      <c r="E358" s="289"/>
      <c r="F358" s="289"/>
      <c r="G358" s="307"/>
      <c r="H358" s="307"/>
      <c r="I358" s="307"/>
      <c r="J358" s="307"/>
    </row>
    <row r="359" spans="1:6" ht="12.75">
      <c r="A359" s="24"/>
      <c r="B359" s="24"/>
      <c r="C359" s="24"/>
      <c r="D359" s="24"/>
      <c r="E359" s="24"/>
      <c r="F359" s="24"/>
    </row>
    <row r="360" spans="1:6" ht="12.75">
      <c r="A360" s="25"/>
      <c r="B360" s="24"/>
      <c r="C360" s="24"/>
      <c r="D360" s="24"/>
      <c r="E360" s="24"/>
      <c r="F360" s="24"/>
    </row>
    <row r="361" spans="1:7" ht="12.75">
      <c r="A361" s="26"/>
      <c r="B361" s="24"/>
      <c r="C361" s="24"/>
      <c r="D361" s="24"/>
      <c r="E361" s="24"/>
      <c r="F361" s="24"/>
      <c r="G361" s="12"/>
    </row>
    <row r="362" spans="1:7" ht="12.75">
      <c r="A362" s="26"/>
      <c r="B362" s="24"/>
      <c r="C362" s="24"/>
      <c r="D362" s="24"/>
      <c r="E362" s="24"/>
      <c r="F362" s="24"/>
      <c r="G362" s="12"/>
    </row>
    <row r="363" spans="1:7" ht="12.75">
      <c r="A363" s="26"/>
      <c r="B363" s="27"/>
      <c r="C363" s="27"/>
      <c r="D363" s="24"/>
      <c r="E363" s="24"/>
      <c r="F363" s="27"/>
      <c r="G363" s="12"/>
    </row>
    <row r="364" spans="1:7" ht="12.75">
      <c r="A364" s="26"/>
      <c r="B364" s="24"/>
      <c r="C364" s="24"/>
      <c r="D364" s="24"/>
      <c r="E364" s="24"/>
      <c r="F364" s="24"/>
      <c r="G364" s="12"/>
    </row>
    <row r="365" spans="1:7" ht="12.75">
      <c r="A365" s="26"/>
      <c r="B365" s="24"/>
      <c r="C365" s="24"/>
      <c r="D365" s="24"/>
      <c r="E365" s="24"/>
      <c r="F365" s="24"/>
      <c r="G365" s="12"/>
    </row>
    <row r="366" spans="1:7" ht="12.75">
      <c r="A366" s="24"/>
      <c r="B366" s="24"/>
      <c r="C366" s="24"/>
      <c r="D366" s="24"/>
      <c r="E366" s="24"/>
      <c r="F366" s="24"/>
      <c r="G366" s="12"/>
    </row>
    <row r="367" spans="1:7" ht="12.75">
      <c r="A367" s="28"/>
      <c r="B367" s="24"/>
      <c r="C367" s="24"/>
      <c r="D367" s="24"/>
      <c r="E367" s="24"/>
      <c r="F367" s="24"/>
      <c r="G367" s="12"/>
    </row>
    <row r="368" spans="1:7" ht="12.75">
      <c r="A368" s="26"/>
      <c r="B368" s="24"/>
      <c r="C368" s="24"/>
      <c r="D368" s="24"/>
      <c r="E368" s="24"/>
      <c r="F368" s="24"/>
      <c r="G368" s="12"/>
    </row>
    <row r="369" spans="1:7" ht="12.75">
      <c r="A369" s="24"/>
      <c r="B369" s="24"/>
      <c r="C369" s="24"/>
      <c r="D369" s="24"/>
      <c r="E369" s="24"/>
      <c r="F369" s="24"/>
      <c r="G369" s="12"/>
    </row>
    <row r="370" spans="1:7" ht="12.75">
      <c r="A370" s="24"/>
      <c r="B370" s="24"/>
      <c r="C370" s="24"/>
      <c r="D370" s="24"/>
      <c r="E370" s="24"/>
      <c r="F370" s="24"/>
      <c r="G370" s="12"/>
    </row>
    <row r="371" spans="1:7" ht="12.75">
      <c r="A371" s="24"/>
      <c r="B371" s="24"/>
      <c r="C371" s="24"/>
      <c r="D371" s="24"/>
      <c r="E371" s="24"/>
      <c r="F371" s="24"/>
      <c r="G371" s="12"/>
    </row>
    <row r="372" spans="1:7" ht="12.75">
      <c r="A372" s="24"/>
      <c r="B372" s="24"/>
      <c r="C372" s="24"/>
      <c r="D372" s="24"/>
      <c r="E372" s="24"/>
      <c r="F372" s="24"/>
      <c r="G372" s="12"/>
    </row>
    <row r="373" spans="1:7" ht="12.75">
      <c r="A373" s="24"/>
      <c r="B373" s="24"/>
      <c r="C373" s="24"/>
      <c r="D373" s="24"/>
      <c r="E373" s="24"/>
      <c r="F373" s="24"/>
      <c r="G373" s="12"/>
    </row>
    <row r="374" spans="1:6" ht="12.75">
      <c r="A374" s="29"/>
      <c r="B374" s="24"/>
      <c r="C374" s="24"/>
      <c r="D374" s="24"/>
      <c r="E374" s="24"/>
      <c r="F374" s="24"/>
    </row>
    <row r="375" spans="1:6" ht="12.75">
      <c r="A375" s="30"/>
      <c r="B375" s="31"/>
      <c r="C375" s="31"/>
      <c r="D375" s="31"/>
      <c r="E375" s="31"/>
      <c r="F375" s="31"/>
    </row>
    <row r="376" spans="1:6" ht="12.75">
      <c r="A376" s="30"/>
      <c r="B376" s="31"/>
      <c r="C376" s="31"/>
      <c r="D376" s="31"/>
      <c r="E376" s="31"/>
      <c r="F376" s="31"/>
    </row>
    <row r="377" spans="1:6" ht="12.75">
      <c r="A377" s="30"/>
      <c r="B377" s="31"/>
      <c r="C377" s="31"/>
      <c r="D377" s="31"/>
      <c r="E377" s="31"/>
      <c r="F377" s="31"/>
    </row>
    <row r="378" spans="1:6" ht="12.75">
      <c r="A378" s="32"/>
      <c r="B378" s="31"/>
      <c r="C378" s="31"/>
      <c r="D378" s="31"/>
      <c r="E378" s="31"/>
      <c r="F378" s="31"/>
    </row>
    <row r="379" spans="1:6" ht="12.75">
      <c r="A379" s="33"/>
      <c r="B379" s="24"/>
      <c r="C379" s="24"/>
      <c r="D379" s="24"/>
      <c r="E379" s="24"/>
      <c r="F379" s="24"/>
    </row>
    <row r="380" spans="1:6" ht="12.75">
      <c r="A380" s="33"/>
      <c r="B380" s="24"/>
      <c r="C380" s="24"/>
      <c r="D380" s="24"/>
      <c r="E380" s="24"/>
      <c r="F380" s="24"/>
    </row>
    <row r="381" spans="1:6" ht="12.75">
      <c r="A381" s="33"/>
      <c r="B381" s="24"/>
      <c r="C381" s="24"/>
      <c r="D381" s="24"/>
      <c r="E381" s="24"/>
      <c r="F381" s="24"/>
    </row>
    <row r="382" spans="1:6" ht="12.75">
      <c r="A382" s="34"/>
      <c r="B382" s="27"/>
      <c r="C382" s="27"/>
      <c r="D382" s="27"/>
      <c r="E382" s="27"/>
      <c r="F382" s="27"/>
    </row>
    <row r="383" spans="1:6" ht="12.75">
      <c r="A383" s="24"/>
      <c r="B383" s="24"/>
      <c r="C383" s="24"/>
      <c r="D383" s="24"/>
      <c r="E383" s="24"/>
      <c r="F383" s="24"/>
    </row>
    <row r="384" spans="1:6" ht="12.75">
      <c r="A384" s="24"/>
      <c r="B384" s="24"/>
      <c r="C384" s="24"/>
      <c r="D384" s="24"/>
      <c r="E384" s="24"/>
      <c r="F384" s="24"/>
    </row>
    <row r="385" spans="1:6" ht="12.75">
      <c r="A385" s="24"/>
      <c r="B385" s="24"/>
      <c r="C385" s="24"/>
      <c r="D385" s="24"/>
      <c r="E385" s="24"/>
      <c r="F385" s="24"/>
    </row>
    <row r="386" spans="1:6" ht="12.75">
      <c r="A386" s="35"/>
      <c r="B386" s="24"/>
      <c r="C386" s="24"/>
      <c r="D386" s="24"/>
      <c r="E386" s="24"/>
      <c r="F386" s="24"/>
    </row>
    <row r="387" spans="1:6" ht="12.75">
      <c r="A387" s="36"/>
      <c r="B387" s="27"/>
      <c r="C387" s="24"/>
      <c r="D387" s="24"/>
      <c r="E387" s="24"/>
      <c r="F387" s="24"/>
    </row>
    <row r="388" spans="1:6" ht="12.75">
      <c r="A388" s="24"/>
      <c r="B388" s="24"/>
      <c r="C388" s="24"/>
      <c r="D388" s="24"/>
      <c r="E388" s="24"/>
      <c r="F388" s="24"/>
    </row>
    <row r="389" spans="1:6" ht="12.75">
      <c r="A389" s="24"/>
      <c r="B389" s="24"/>
      <c r="C389" s="24"/>
      <c r="D389" s="24"/>
      <c r="E389" s="24"/>
      <c r="F389" s="24"/>
    </row>
    <row r="390" spans="1:6" ht="12.75">
      <c r="A390" s="24"/>
      <c r="B390" s="24"/>
      <c r="C390" s="24"/>
      <c r="D390" s="24"/>
      <c r="E390" s="24"/>
      <c r="F390" s="24"/>
    </row>
    <row r="391" spans="1:6" ht="12.75">
      <c r="A391" s="24"/>
      <c r="B391" s="24"/>
      <c r="C391" s="24"/>
      <c r="D391" s="24"/>
      <c r="E391" s="24"/>
      <c r="F391" s="24"/>
    </row>
    <row r="392" spans="1:6" ht="12.75">
      <c r="A392" s="37"/>
      <c r="B392" s="37"/>
      <c r="C392" s="37"/>
      <c r="D392" s="37"/>
      <c r="E392" s="24"/>
      <c r="F392" s="24"/>
    </row>
    <row r="393" spans="1:6" ht="12.75">
      <c r="A393" s="36"/>
      <c r="B393" s="24"/>
      <c r="C393" s="24"/>
      <c r="D393" s="38"/>
      <c r="E393" s="24"/>
      <c r="F393" s="24"/>
    </row>
    <row r="394" spans="1:6" ht="12.75">
      <c r="A394" s="39"/>
      <c r="B394" s="24"/>
      <c r="C394" s="24"/>
      <c r="D394" s="39"/>
      <c r="E394" s="24"/>
      <c r="F394" s="24"/>
    </row>
    <row r="395" spans="1:6" ht="12.75">
      <c r="A395" s="39"/>
      <c r="B395" s="24"/>
      <c r="C395" s="24"/>
      <c r="D395" s="39"/>
      <c r="E395" s="24"/>
      <c r="F395" s="24"/>
    </row>
    <row r="396" spans="1:6" ht="12.75">
      <c r="A396" s="39"/>
      <c r="B396" s="24"/>
      <c r="C396" s="24"/>
      <c r="D396" s="39"/>
      <c r="E396" s="24"/>
      <c r="F396" s="24"/>
    </row>
    <row r="397" spans="1:6" ht="12.75">
      <c r="A397" s="39"/>
      <c r="B397" s="24"/>
      <c r="C397" s="24"/>
      <c r="D397" s="39"/>
      <c r="E397" s="24"/>
      <c r="F397" s="24"/>
    </row>
    <row r="398" spans="1:6" ht="12.75">
      <c r="A398" s="39"/>
      <c r="B398" s="24"/>
      <c r="C398" s="24"/>
      <c r="D398" s="39"/>
      <c r="E398" s="24"/>
      <c r="F398" s="24"/>
    </row>
    <row r="399" spans="1:6" ht="12.75">
      <c r="A399" s="39"/>
      <c r="B399" s="24"/>
      <c r="C399" s="24"/>
      <c r="D399" s="39"/>
      <c r="E399" s="24"/>
      <c r="F399" s="24"/>
    </row>
    <row r="400" spans="1:6" ht="12.75">
      <c r="A400" s="39"/>
      <c r="B400" s="24"/>
      <c r="C400" s="24"/>
      <c r="D400" s="24"/>
      <c r="E400" s="24"/>
      <c r="F400" s="24"/>
    </row>
    <row r="401" spans="1:6" ht="12.75">
      <c r="A401" s="39"/>
      <c r="B401" s="24"/>
      <c r="C401" s="24"/>
      <c r="D401" s="24"/>
      <c r="E401" s="24"/>
      <c r="F401" s="24"/>
    </row>
    <row r="402" spans="1:6" ht="12.75">
      <c r="A402" s="24"/>
      <c r="B402" s="24"/>
      <c r="C402" s="24"/>
      <c r="D402" s="24"/>
      <c r="E402" s="24"/>
      <c r="F402" s="24"/>
    </row>
    <row r="403" spans="1:6" ht="12.75">
      <c r="A403" s="24"/>
      <c r="B403" s="24"/>
      <c r="C403" s="24"/>
      <c r="D403" s="24"/>
      <c r="E403" s="24"/>
      <c r="F403" s="24"/>
    </row>
    <row r="404" spans="1:6" ht="12.75">
      <c r="A404" s="25"/>
      <c r="B404" s="25"/>
      <c r="C404" s="25"/>
      <c r="D404" s="25"/>
      <c r="E404" s="25"/>
      <c r="F404" s="25"/>
    </row>
    <row r="405" spans="1:6" ht="12.75">
      <c r="A405" s="25"/>
      <c r="B405" s="25"/>
      <c r="C405" s="25"/>
      <c r="D405" s="25"/>
      <c r="E405" s="40"/>
      <c r="F405" s="25"/>
    </row>
    <row r="406" spans="1:6" ht="12.75">
      <c r="A406" s="25"/>
      <c r="B406" s="25"/>
      <c r="C406" s="25"/>
      <c r="D406" s="25"/>
      <c r="E406" s="25"/>
      <c r="F406" s="25"/>
    </row>
    <row r="407" spans="1:6" ht="12.75">
      <c r="A407" s="25"/>
      <c r="B407" s="25"/>
      <c r="C407" s="25"/>
      <c r="D407" s="25"/>
      <c r="E407" s="25"/>
      <c r="F407" s="25"/>
    </row>
    <row r="408" spans="1:6" ht="12.75">
      <c r="A408" s="25"/>
      <c r="B408" s="25"/>
      <c r="C408" s="25"/>
      <c r="D408" s="25"/>
      <c r="E408" s="25"/>
      <c r="F408" s="25"/>
    </row>
    <row r="409" spans="1:6" ht="12.75">
      <c r="A409" s="25"/>
      <c r="B409" s="25"/>
      <c r="C409" s="25"/>
      <c r="D409" s="25"/>
      <c r="E409" s="25"/>
      <c r="F409" s="25"/>
    </row>
    <row r="410" spans="1:6" ht="12.75">
      <c r="A410" s="25"/>
      <c r="B410" s="25"/>
      <c r="C410" s="25"/>
      <c r="D410" s="25"/>
      <c r="E410" s="25"/>
      <c r="F410" s="25"/>
    </row>
    <row r="411" spans="1:6" ht="12.75">
      <c r="A411" s="25"/>
      <c r="B411" s="25"/>
      <c r="C411" s="25"/>
      <c r="D411" s="25"/>
      <c r="E411" s="25"/>
      <c r="F411" s="25"/>
    </row>
    <row r="412" spans="1:6" ht="12.75">
      <c r="A412" s="25"/>
      <c r="B412" s="25"/>
      <c r="C412" s="25"/>
      <c r="D412" s="25"/>
      <c r="E412" s="25"/>
      <c r="F412" s="25"/>
    </row>
    <row r="413" spans="1:6" ht="12.75">
      <c r="A413" s="25"/>
      <c r="B413" s="25"/>
      <c r="C413" s="25"/>
      <c r="D413" s="25"/>
      <c r="E413" s="25"/>
      <c r="F413" s="25"/>
    </row>
    <row r="414" spans="1:6" ht="12.75">
      <c r="A414" s="25"/>
      <c r="B414" s="25"/>
      <c r="C414" s="25"/>
      <c r="D414" s="25"/>
      <c r="E414" s="25"/>
      <c r="F414" s="25"/>
    </row>
    <row r="415" spans="1:6" ht="12.75">
      <c r="A415" s="25"/>
      <c r="B415" s="25"/>
      <c r="C415" s="25"/>
      <c r="D415" s="25"/>
      <c r="E415" s="25"/>
      <c r="F415" s="25"/>
    </row>
    <row r="416" spans="1:6" ht="12.75">
      <c r="A416" s="25"/>
      <c r="B416" s="25"/>
      <c r="C416" s="25"/>
      <c r="D416" s="25"/>
      <c r="E416" s="25"/>
      <c r="F416" s="25"/>
    </row>
    <row r="417" spans="1:6" ht="12.75">
      <c r="A417" s="25"/>
      <c r="B417" s="25"/>
      <c r="C417" s="25"/>
      <c r="D417" s="25"/>
      <c r="E417" s="25"/>
      <c r="F417" s="25"/>
    </row>
    <row r="418" spans="1:6" ht="12.75">
      <c r="A418" s="25"/>
      <c r="B418" s="25"/>
      <c r="C418" s="25"/>
      <c r="D418" s="25"/>
      <c r="E418" s="25"/>
      <c r="F418" s="25"/>
    </row>
    <row r="419" spans="1:6" ht="12.75">
      <c r="A419" s="25"/>
      <c r="B419" s="25"/>
      <c r="C419" s="25"/>
      <c r="D419" s="25"/>
      <c r="E419" s="25"/>
      <c r="F419" s="25"/>
    </row>
    <row r="420" spans="1:6" ht="12.75">
      <c r="A420" s="25"/>
      <c r="B420" s="25"/>
      <c r="C420" s="25"/>
      <c r="D420" s="25"/>
      <c r="E420" s="25"/>
      <c r="F420" s="25"/>
    </row>
    <row r="421" spans="1:6" ht="12.75">
      <c r="A421" s="25"/>
      <c r="B421" s="25"/>
      <c r="C421" s="25"/>
      <c r="D421" s="25"/>
      <c r="E421" s="25"/>
      <c r="F421" s="25"/>
    </row>
    <row r="422" spans="1:6" ht="12.75">
      <c r="A422" s="25"/>
      <c r="B422" s="25"/>
      <c r="C422" s="25"/>
      <c r="D422" s="25"/>
      <c r="E422" s="25"/>
      <c r="F422" s="25"/>
    </row>
    <row r="423" spans="1:6" ht="12.75">
      <c r="A423" s="25"/>
      <c r="B423" s="25"/>
      <c r="C423" s="25"/>
      <c r="D423" s="25"/>
      <c r="E423" s="25"/>
      <c r="F423" s="25"/>
    </row>
    <row r="424" spans="1:6" ht="12.75">
      <c r="A424" s="25"/>
      <c r="B424" s="25"/>
      <c r="C424" s="25"/>
      <c r="D424" s="25"/>
      <c r="E424" s="25"/>
      <c r="F424" s="25"/>
    </row>
    <row r="425" spans="1:6" ht="12.75">
      <c r="A425" s="25"/>
      <c r="B425" s="25"/>
      <c r="C425" s="25"/>
      <c r="D425" s="25"/>
      <c r="E425" s="25"/>
      <c r="F425" s="25"/>
    </row>
    <row r="426" spans="1:6" ht="12.75">
      <c r="A426" s="25"/>
      <c r="B426" s="25"/>
      <c r="C426" s="25"/>
      <c r="D426" s="25"/>
      <c r="E426" s="25"/>
      <c r="F426" s="25"/>
    </row>
    <row r="427" spans="1:6" ht="12.75">
      <c r="A427" s="25"/>
      <c r="B427" s="25"/>
      <c r="C427" s="25"/>
      <c r="D427" s="25"/>
      <c r="E427" s="25"/>
      <c r="F427" s="25"/>
    </row>
    <row r="428" spans="1:6" ht="12.75">
      <c r="A428" s="25"/>
      <c r="B428" s="25"/>
      <c r="C428" s="25"/>
      <c r="D428" s="25"/>
      <c r="E428" s="25"/>
      <c r="F428" s="25"/>
    </row>
    <row r="429" spans="1:6" ht="12.75">
      <c r="A429" s="25"/>
      <c r="B429" s="25"/>
      <c r="C429" s="25"/>
      <c r="D429" s="25"/>
      <c r="E429" s="25"/>
      <c r="F429" s="25"/>
    </row>
    <row r="430" spans="1:6" ht="12.75">
      <c r="A430" s="25"/>
      <c r="B430" s="25"/>
      <c r="C430" s="25"/>
      <c r="D430" s="25"/>
      <c r="E430" s="25"/>
      <c r="F430" s="25"/>
    </row>
    <row r="431" spans="1:6" ht="12.75">
      <c r="A431" s="25"/>
      <c r="B431" s="25"/>
      <c r="C431" s="25"/>
      <c r="D431" s="25"/>
      <c r="E431" s="25"/>
      <c r="F431" s="25"/>
    </row>
    <row r="432" spans="1:6" ht="12.75">
      <c r="A432" s="25"/>
      <c r="B432" s="25"/>
      <c r="C432" s="25"/>
      <c r="D432" s="25"/>
      <c r="E432" s="25"/>
      <c r="F432" s="25"/>
    </row>
    <row r="433" spans="1:6" ht="12.75">
      <c r="A433" s="25"/>
      <c r="B433" s="25"/>
      <c r="C433" s="25"/>
      <c r="D433" s="25"/>
      <c r="E433" s="25"/>
      <c r="F433" s="25"/>
    </row>
    <row r="434" spans="1:6" ht="12.75">
      <c r="A434" s="25"/>
      <c r="B434" s="25"/>
      <c r="C434" s="25"/>
      <c r="D434" s="25"/>
      <c r="E434" s="25"/>
      <c r="F434" s="25"/>
    </row>
    <row r="435" spans="1:6" ht="12.75">
      <c r="A435" s="25"/>
      <c r="B435" s="25"/>
      <c r="C435" s="25"/>
      <c r="D435" s="25"/>
      <c r="E435" s="25"/>
      <c r="F435" s="25"/>
    </row>
    <row r="436" spans="1:6" ht="12.75">
      <c r="A436" s="25"/>
      <c r="B436" s="25"/>
      <c r="C436" s="25"/>
      <c r="D436" s="25"/>
      <c r="E436" s="25"/>
      <c r="F436" s="25"/>
    </row>
    <row r="437" spans="1:6" ht="12.75">
      <c r="A437" s="25"/>
      <c r="B437" s="25"/>
      <c r="C437" s="25"/>
      <c r="D437" s="25"/>
      <c r="E437" s="25"/>
      <c r="F437" s="25"/>
    </row>
    <row r="438" spans="1:6" ht="12.75">
      <c r="A438" s="25"/>
      <c r="B438" s="25"/>
      <c r="C438" s="25"/>
      <c r="D438" s="25"/>
      <c r="E438" s="25"/>
      <c r="F438" s="25"/>
    </row>
    <row r="439" spans="1:6" ht="12.75">
      <c r="A439" s="25"/>
      <c r="B439" s="25"/>
      <c r="C439" s="25"/>
      <c r="D439" s="25"/>
      <c r="E439" s="25"/>
      <c r="F439" s="25"/>
    </row>
    <row r="440" spans="1:6" ht="12.75">
      <c r="A440" s="25"/>
      <c r="B440" s="25"/>
      <c r="C440" s="25"/>
      <c r="D440" s="25"/>
      <c r="E440" s="25"/>
      <c r="F440" s="25"/>
    </row>
    <row r="441" spans="1:6" ht="12.75">
      <c r="A441" s="25"/>
      <c r="B441" s="25"/>
      <c r="C441" s="25"/>
      <c r="D441" s="25"/>
      <c r="E441" s="25"/>
      <c r="F441" s="25"/>
    </row>
    <row r="442" spans="1:6" ht="12.75">
      <c r="A442" s="25"/>
      <c r="B442" s="25"/>
      <c r="C442" s="25"/>
      <c r="D442" s="25"/>
      <c r="E442" s="25"/>
      <c r="F442" s="25"/>
    </row>
    <row r="443" spans="1:6" ht="12.75">
      <c r="A443" s="25"/>
      <c r="B443" s="25"/>
      <c r="C443" s="25"/>
      <c r="D443" s="25"/>
      <c r="E443" s="25"/>
      <c r="F443" s="25"/>
    </row>
    <row r="444" spans="1:6" ht="12.75">
      <c r="A444" s="25"/>
      <c r="B444" s="25"/>
      <c r="C444" s="25"/>
      <c r="D444" s="25"/>
      <c r="E444" s="25"/>
      <c r="F444" s="25"/>
    </row>
    <row r="445" spans="1:6" ht="12.75">
      <c r="A445" s="25"/>
      <c r="B445" s="25"/>
      <c r="C445" s="25"/>
      <c r="D445" s="25"/>
      <c r="E445" s="25"/>
      <c r="F445" s="25"/>
    </row>
    <row r="446" spans="1:6" ht="12.75">
      <c r="A446" s="25"/>
      <c r="B446" s="25"/>
      <c r="C446" s="25"/>
      <c r="D446" s="25"/>
      <c r="E446" s="25"/>
      <c r="F446" s="25"/>
    </row>
    <row r="447" spans="1:6" ht="12.75">
      <c r="A447" s="25"/>
      <c r="B447" s="25"/>
      <c r="C447" s="25"/>
      <c r="D447" s="25"/>
      <c r="E447" s="25"/>
      <c r="F447" s="25"/>
    </row>
    <row r="448" spans="1:6" ht="12.75">
      <c r="A448" s="25"/>
      <c r="B448" s="25"/>
      <c r="C448" s="25"/>
      <c r="D448" s="25"/>
      <c r="E448" s="25"/>
      <c r="F448" s="25"/>
    </row>
    <row r="449" spans="1:6" ht="12.75">
      <c r="A449" s="25"/>
      <c r="B449" s="25"/>
      <c r="C449" s="25"/>
      <c r="D449" s="25"/>
      <c r="E449" s="25"/>
      <c r="F449" s="25"/>
    </row>
    <row r="450" spans="1:6" ht="12.75">
      <c r="A450" s="25"/>
      <c r="B450" s="25"/>
      <c r="C450" s="25"/>
      <c r="D450" s="25"/>
      <c r="E450" s="25"/>
      <c r="F450" s="25"/>
    </row>
    <row r="451" spans="1:6" ht="12.75">
      <c r="A451" s="25"/>
      <c r="B451" s="25"/>
      <c r="C451" s="25"/>
      <c r="D451" s="25"/>
      <c r="E451" s="25"/>
      <c r="F451" s="25"/>
    </row>
    <row r="452" spans="1:6" ht="12.75">
      <c r="A452" s="25"/>
      <c r="B452" s="25"/>
      <c r="C452" s="25"/>
      <c r="D452" s="25"/>
      <c r="E452" s="25"/>
      <c r="F452" s="25"/>
    </row>
    <row r="453" spans="1:6" ht="12.75">
      <c r="A453" s="25"/>
      <c r="B453" s="25"/>
      <c r="C453" s="25"/>
      <c r="D453" s="25"/>
      <c r="E453" s="25"/>
      <c r="F453" s="25"/>
    </row>
    <row r="454" spans="1:6" ht="12.75">
      <c r="A454" s="25"/>
      <c r="B454" s="25"/>
      <c r="C454" s="25"/>
      <c r="D454" s="25"/>
      <c r="E454" s="25"/>
      <c r="F454" s="25"/>
    </row>
    <row r="455" spans="1:6" ht="12.75">
      <c r="A455" s="25"/>
      <c r="B455" s="25"/>
      <c r="C455" s="25"/>
      <c r="D455" s="25"/>
      <c r="E455" s="25"/>
      <c r="F455" s="25"/>
    </row>
    <row r="456" spans="1:6" ht="12.75">
      <c r="A456" s="25"/>
      <c r="B456" s="25"/>
      <c r="C456" s="25"/>
      <c r="D456" s="25"/>
      <c r="E456" s="25"/>
      <c r="F456" s="25"/>
    </row>
    <row r="457" spans="1:6" ht="12.75">
      <c r="A457" s="25"/>
      <c r="B457" s="25"/>
      <c r="C457" s="25"/>
      <c r="D457" s="25"/>
      <c r="E457" s="25"/>
      <c r="F457" s="25"/>
    </row>
    <row r="458" spans="1:6" ht="12.75">
      <c r="A458" s="25"/>
      <c r="B458" s="25"/>
      <c r="C458" s="25"/>
      <c r="D458" s="25"/>
      <c r="E458" s="25"/>
      <c r="F458" s="25"/>
    </row>
    <row r="459" spans="1:6" ht="12.75">
      <c r="A459" s="25"/>
      <c r="B459" s="25"/>
      <c r="C459" s="25"/>
      <c r="D459" s="25"/>
      <c r="E459" s="25"/>
      <c r="F459" s="25"/>
    </row>
    <row r="460" spans="1:6" ht="12.75">
      <c r="A460" s="25"/>
      <c r="B460" s="25"/>
      <c r="C460" s="25"/>
      <c r="D460" s="25"/>
      <c r="E460" s="25"/>
      <c r="F460" s="25"/>
    </row>
    <row r="461" spans="1:6" ht="12.75">
      <c r="A461" s="25"/>
      <c r="B461" s="25"/>
      <c r="C461" s="25"/>
      <c r="D461" s="25"/>
      <c r="E461" s="25"/>
      <c r="F461" s="25"/>
    </row>
    <row r="462" spans="1:6" ht="12.75">
      <c r="A462" s="25"/>
      <c r="B462" s="25"/>
      <c r="C462" s="25"/>
      <c r="D462" s="25"/>
      <c r="E462" s="25"/>
      <c r="F462" s="25"/>
    </row>
    <row r="463" spans="1:6" ht="12.75">
      <c r="A463" s="25"/>
      <c r="B463" s="25"/>
      <c r="C463" s="25"/>
      <c r="D463" s="25"/>
      <c r="E463" s="25"/>
      <c r="F463" s="25"/>
    </row>
    <row r="464" spans="1:6" ht="12.75">
      <c r="A464" s="25"/>
      <c r="B464" s="25"/>
      <c r="C464" s="25"/>
      <c r="D464" s="25"/>
      <c r="E464" s="25"/>
      <c r="F464" s="25"/>
    </row>
    <row r="465" spans="1:6" ht="12.75">
      <c r="A465" s="25"/>
      <c r="B465" s="25"/>
      <c r="C465" s="25"/>
      <c r="D465" s="25"/>
      <c r="E465" s="25"/>
      <c r="F465" s="25"/>
    </row>
    <row r="466" spans="1:6" ht="12.75">
      <c r="A466" s="25"/>
      <c r="B466" s="25"/>
      <c r="C466" s="25"/>
      <c r="D466" s="25"/>
      <c r="E466" s="25"/>
      <c r="F466" s="25"/>
    </row>
    <row r="467" spans="1:6" ht="12.75">
      <c r="A467" s="25"/>
      <c r="B467" s="25"/>
      <c r="C467" s="25"/>
      <c r="D467" s="25"/>
      <c r="E467" s="25"/>
      <c r="F467" s="25"/>
    </row>
    <row r="468" spans="1:6" ht="12.75">
      <c r="A468" s="25"/>
      <c r="B468" s="25"/>
      <c r="C468" s="25"/>
      <c r="D468" s="25"/>
      <c r="E468" s="25"/>
      <c r="F468" s="25"/>
    </row>
    <row r="469" spans="1:6" ht="12.75">
      <c r="A469" s="25"/>
      <c r="B469" s="25"/>
      <c r="C469" s="25"/>
      <c r="D469" s="25"/>
      <c r="E469" s="25"/>
      <c r="F469" s="25"/>
    </row>
    <row r="470" spans="1:6" ht="12.75">
      <c r="A470" s="25"/>
      <c r="B470" s="25"/>
      <c r="C470" s="25"/>
      <c r="D470" s="25"/>
      <c r="E470" s="25"/>
      <c r="F470" s="25"/>
    </row>
    <row r="471" spans="1:6" ht="12.75">
      <c r="A471" s="25"/>
      <c r="B471" s="25"/>
      <c r="C471" s="25"/>
      <c r="D471" s="25"/>
      <c r="E471" s="25"/>
      <c r="F471" s="25"/>
    </row>
    <row r="472" spans="1:6" ht="12.75">
      <c r="A472" s="25"/>
      <c r="B472" s="25"/>
      <c r="C472" s="25"/>
      <c r="D472" s="25"/>
      <c r="E472" s="25"/>
      <c r="F472" s="25"/>
    </row>
    <row r="473" spans="1:6" ht="12.75">
      <c r="A473" s="25"/>
      <c r="B473" s="25"/>
      <c r="C473" s="25"/>
      <c r="D473" s="25"/>
      <c r="E473" s="25"/>
      <c r="F473" s="25"/>
    </row>
    <row r="474" spans="1:6" ht="12.75">
      <c r="A474" s="25"/>
      <c r="B474" s="25"/>
      <c r="C474" s="25"/>
      <c r="D474" s="25"/>
      <c r="E474" s="25"/>
      <c r="F474" s="25"/>
    </row>
    <row r="475" spans="1:6" ht="12.75">
      <c r="A475" s="25"/>
      <c r="B475" s="25"/>
      <c r="C475" s="25"/>
      <c r="D475" s="25"/>
      <c r="E475" s="25"/>
      <c r="F475" s="25"/>
    </row>
    <row r="476" spans="1:6" ht="12.75">
      <c r="A476" s="25"/>
      <c r="B476" s="25"/>
      <c r="C476" s="25"/>
      <c r="D476" s="25"/>
      <c r="E476" s="25"/>
      <c r="F476" s="25"/>
    </row>
    <row r="477" spans="1:6" ht="12.75">
      <c r="A477" s="25"/>
      <c r="B477" s="25"/>
      <c r="C477" s="25"/>
      <c r="D477" s="25"/>
      <c r="E477" s="25"/>
      <c r="F477" s="25"/>
    </row>
    <row r="478" spans="1:6" ht="12.75">
      <c r="A478" s="25"/>
      <c r="B478" s="25"/>
      <c r="C478" s="25"/>
      <c r="D478" s="25"/>
      <c r="E478" s="25"/>
      <c r="F478" s="25"/>
    </row>
    <row r="479" spans="1:6" ht="12.75">
      <c r="A479" s="25"/>
      <c r="B479" s="25"/>
      <c r="C479" s="25"/>
      <c r="D479" s="25"/>
      <c r="E479" s="25"/>
      <c r="F479" s="25"/>
    </row>
    <row r="480" spans="1:6" ht="12.75">
      <c r="A480" s="25"/>
      <c r="B480" s="25"/>
      <c r="C480" s="25"/>
      <c r="D480" s="25"/>
      <c r="E480" s="25"/>
      <c r="F480" s="25"/>
    </row>
    <row r="481" spans="1:6" ht="12.75">
      <c r="A481" s="25"/>
      <c r="B481" s="25"/>
      <c r="C481" s="25"/>
      <c r="D481" s="25"/>
      <c r="E481" s="25"/>
      <c r="F481" s="25"/>
    </row>
    <row r="482" spans="1:6" ht="12.75">
      <c r="A482" s="25"/>
      <c r="B482" s="25"/>
      <c r="C482" s="25"/>
      <c r="D482" s="25"/>
      <c r="E482" s="25"/>
      <c r="F482" s="25"/>
    </row>
    <row r="483" spans="1:6" ht="12.75">
      <c r="A483" s="25"/>
      <c r="B483" s="25"/>
      <c r="C483" s="25"/>
      <c r="D483" s="25"/>
      <c r="E483" s="25"/>
      <c r="F483" s="25"/>
    </row>
    <row r="484" spans="1:6" ht="12.75">
      <c r="A484" s="25"/>
      <c r="B484" s="25"/>
      <c r="C484" s="25"/>
      <c r="D484" s="25"/>
      <c r="E484" s="25"/>
      <c r="F484" s="25"/>
    </row>
    <row r="485" spans="1:6" ht="12.75">
      <c r="A485" s="25"/>
      <c r="B485" s="25"/>
      <c r="C485" s="25"/>
      <c r="D485" s="25"/>
      <c r="E485" s="25"/>
      <c r="F485" s="25"/>
    </row>
    <row r="486" spans="1:6" ht="12.75">
      <c r="A486" s="25"/>
      <c r="B486" s="25"/>
      <c r="C486" s="25"/>
      <c r="D486" s="25"/>
      <c r="E486" s="25"/>
      <c r="F486" s="25"/>
    </row>
    <row r="487" spans="1:6" ht="12.75">
      <c r="A487" s="25"/>
      <c r="B487" s="25"/>
      <c r="C487" s="25"/>
      <c r="D487" s="25"/>
      <c r="E487" s="25"/>
      <c r="F487" s="25"/>
    </row>
    <row r="488" spans="1:6" ht="12.75">
      <c r="A488" s="25"/>
      <c r="B488" s="25"/>
      <c r="C488" s="25"/>
      <c r="D488" s="25"/>
      <c r="E488" s="25"/>
      <c r="F488" s="25"/>
    </row>
    <row r="489" spans="1:6" ht="12.75">
      <c r="A489" s="25"/>
      <c r="B489" s="25"/>
      <c r="C489" s="25"/>
      <c r="D489" s="25"/>
      <c r="E489" s="25"/>
      <c r="F489" s="25"/>
    </row>
    <row r="490" spans="1:6" ht="12.75">
      <c r="A490" s="25"/>
      <c r="B490" s="25"/>
      <c r="C490" s="25"/>
      <c r="D490" s="25"/>
      <c r="E490" s="25"/>
      <c r="F490" s="25"/>
    </row>
    <row r="491" spans="1:6" ht="12.75">
      <c r="A491" s="25"/>
      <c r="B491" s="25"/>
      <c r="C491" s="25"/>
      <c r="D491" s="25"/>
      <c r="E491" s="25"/>
      <c r="F491" s="25"/>
    </row>
    <row r="492" spans="1:6" ht="12.75">
      <c r="A492" s="25"/>
      <c r="B492" s="25"/>
      <c r="C492" s="25"/>
      <c r="D492" s="25"/>
      <c r="E492" s="25"/>
      <c r="F492" s="25"/>
    </row>
    <row r="493" spans="1:6" ht="12.75">
      <c r="A493" s="25"/>
      <c r="B493" s="25"/>
      <c r="C493" s="25"/>
      <c r="D493" s="25"/>
      <c r="E493" s="25"/>
      <c r="F493" s="25"/>
    </row>
    <row r="494" spans="1:6" ht="12.75">
      <c r="A494" s="25"/>
      <c r="B494" s="25"/>
      <c r="C494" s="25"/>
      <c r="D494" s="25"/>
      <c r="E494" s="25"/>
      <c r="F494" s="25"/>
    </row>
    <row r="495" spans="1:6" ht="12.75">
      <c r="A495" s="25"/>
      <c r="B495" s="25"/>
      <c r="C495" s="25"/>
      <c r="D495" s="25"/>
      <c r="E495" s="25"/>
      <c r="F495" s="25"/>
    </row>
    <row r="496" spans="1:6" ht="12.75">
      <c r="A496" s="25"/>
      <c r="B496" s="25"/>
      <c r="C496" s="25"/>
      <c r="D496" s="25"/>
      <c r="E496" s="25"/>
      <c r="F496" s="25"/>
    </row>
    <row r="497" spans="1:6" ht="12.75">
      <c r="A497" s="25"/>
      <c r="B497" s="25"/>
      <c r="C497" s="25"/>
      <c r="D497" s="25"/>
      <c r="E497" s="25"/>
      <c r="F497" s="25"/>
    </row>
    <row r="498" spans="1:6" ht="12.75">
      <c r="A498" s="25"/>
      <c r="B498" s="25"/>
      <c r="C498" s="25"/>
      <c r="D498" s="25"/>
      <c r="E498" s="25"/>
      <c r="F498" s="25"/>
    </row>
    <row r="499" spans="1:6" ht="12.75">
      <c r="A499" s="25"/>
      <c r="B499" s="25"/>
      <c r="C499" s="25"/>
      <c r="D499" s="25"/>
      <c r="E499" s="25"/>
      <c r="F499" s="25"/>
    </row>
    <row r="500" spans="1:6" ht="12.75">
      <c r="A500" s="25"/>
      <c r="B500" s="25"/>
      <c r="C500" s="25"/>
      <c r="D500" s="25"/>
      <c r="E500" s="25"/>
      <c r="F500" s="25"/>
    </row>
    <row r="501" spans="1:6" ht="12.75">
      <c r="A501" s="25"/>
      <c r="B501" s="25"/>
      <c r="C501" s="25"/>
      <c r="D501" s="25"/>
      <c r="E501" s="25"/>
      <c r="F501" s="25"/>
    </row>
    <row r="502" spans="1:6" ht="12.75">
      <c r="A502" s="25"/>
      <c r="B502" s="25"/>
      <c r="C502" s="25"/>
      <c r="D502" s="25"/>
      <c r="E502" s="25"/>
      <c r="F502" s="25"/>
    </row>
    <row r="503" spans="1:6" ht="12.75">
      <c r="A503" s="25"/>
      <c r="B503" s="25"/>
      <c r="C503" s="25"/>
      <c r="D503" s="25"/>
      <c r="E503" s="25"/>
      <c r="F503" s="25"/>
    </row>
    <row r="504" spans="1:6" ht="12.75">
      <c r="A504" s="25"/>
      <c r="B504" s="25"/>
      <c r="C504" s="25"/>
      <c r="D504" s="25"/>
      <c r="E504" s="25"/>
      <c r="F504" s="25"/>
    </row>
    <row r="505" spans="1:6" ht="12.75">
      <c r="A505" s="25"/>
      <c r="B505" s="25"/>
      <c r="C505" s="25"/>
      <c r="D505" s="25"/>
      <c r="E505" s="25"/>
      <c r="F505" s="25"/>
    </row>
    <row r="506" spans="1:6" ht="12.75">
      <c r="A506" s="25"/>
      <c r="B506" s="25"/>
      <c r="C506" s="25"/>
      <c r="D506" s="25"/>
      <c r="E506" s="25"/>
      <c r="F506" s="25"/>
    </row>
    <row r="507" spans="1:6" ht="12.75">
      <c r="A507" s="25"/>
      <c r="B507" s="25"/>
      <c r="C507" s="25"/>
      <c r="D507" s="25"/>
      <c r="E507" s="25"/>
      <c r="F507" s="25"/>
    </row>
    <row r="508" spans="1:6" ht="12.75">
      <c r="A508" s="25"/>
      <c r="B508" s="25"/>
      <c r="C508" s="25"/>
      <c r="D508" s="25"/>
      <c r="E508" s="25"/>
      <c r="F508" s="25"/>
    </row>
    <row r="509" spans="1:6" ht="12.75">
      <c r="A509" s="25"/>
      <c r="B509" s="25"/>
      <c r="C509" s="25"/>
      <c r="D509" s="25"/>
      <c r="E509" s="25"/>
      <c r="F509" s="25"/>
    </row>
    <row r="510" spans="1:6" ht="12.75">
      <c r="A510" s="25"/>
      <c r="B510" s="25"/>
      <c r="C510" s="25"/>
      <c r="D510" s="25"/>
      <c r="E510" s="25"/>
      <c r="F510" s="25"/>
    </row>
    <row r="511" spans="1:6" ht="12.75">
      <c r="A511" s="25"/>
      <c r="B511" s="25"/>
      <c r="C511" s="25"/>
      <c r="D511" s="25"/>
      <c r="E511" s="25"/>
      <c r="F511" s="25"/>
    </row>
    <row r="512" spans="1:6" ht="12.75">
      <c r="A512" s="25"/>
      <c r="B512" s="25"/>
      <c r="C512" s="25"/>
      <c r="D512" s="25"/>
      <c r="E512" s="25"/>
      <c r="F512" s="25"/>
    </row>
    <row r="513" spans="1:6" ht="12.75">
      <c r="A513" s="25"/>
      <c r="B513" s="25"/>
      <c r="C513" s="25"/>
      <c r="D513" s="25"/>
      <c r="E513" s="25"/>
      <c r="F513" s="25"/>
    </row>
    <row r="514" spans="1:6" ht="12.75">
      <c r="A514" s="25"/>
      <c r="B514" s="25"/>
      <c r="C514" s="25"/>
      <c r="D514" s="25"/>
      <c r="E514" s="25"/>
      <c r="F514" s="25"/>
    </row>
    <row r="515" spans="1:6" ht="12.75">
      <c r="A515" s="25"/>
      <c r="B515" s="25"/>
      <c r="C515" s="25"/>
      <c r="D515" s="25"/>
      <c r="E515" s="25"/>
      <c r="F515" s="25"/>
    </row>
    <row r="516" spans="1:6" ht="12.75">
      <c r="A516" s="25"/>
      <c r="B516" s="25"/>
      <c r="C516" s="25"/>
      <c r="D516" s="25"/>
      <c r="E516" s="25"/>
      <c r="F516" s="25"/>
    </row>
    <row r="517" spans="1:6" ht="12.75">
      <c r="A517" s="25"/>
      <c r="B517" s="25"/>
      <c r="C517" s="25"/>
      <c r="D517" s="25"/>
      <c r="E517" s="25"/>
      <c r="F517" s="25"/>
    </row>
    <row r="518" spans="1:6" ht="12.75">
      <c r="A518" s="25"/>
      <c r="B518" s="25"/>
      <c r="C518" s="25"/>
      <c r="D518" s="25"/>
      <c r="E518" s="25"/>
      <c r="F518" s="25"/>
    </row>
    <row r="519" spans="1:6" ht="12.75">
      <c r="A519" s="25"/>
      <c r="B519" s="25"/>
      <c r="C519" s="25"/>
      <c r="D519" s="25"/>
      <c r="E519" s="25"/>
      <c r="F519" s="25"/>
    </row>
    <row r="520" spans="1:6" ht="12.75">
      <c r="A520" s="25"/>
      <c r="B520" s="25"/>
      <c r="C520" s="25"/>
      <c r="D520" s="25"/>
      <c r="E520" s="25"/>
      <c r="F520" s="25"/>
    </row>
    <row r="521" spans="1:6" ht="12.75">
      <c r="A521" s="25"/>
      <c r="B521" s="25"/>
      <c r="C521" s="25"/>
      <c r="D521" s="25"/>
      <c r="E521" s="25"/>
      <c r="F521" s="25"/>
    </row>
    <row r="522" spans="1:6" ht="12.75">
      <c r="A522" s="25"/>
      <c r="B522" s="25"/>
      <c r="C522" s="25"/>
      <c r="D522" s="25"/>
      <c r="E522" s="25"/>
      <c r="F522" s="25"/>
    </row>
  </sheetData>
  <sheetProtection/>
  <mergeCells count="31">
    <mergeCell ref="A352:C352"/>
    <mergeCell ref="A349:C349"/>
    <mergeCell ref="G358:J358"/>
    <mergeCell ref="A348:C348"/>
    <mergeCell ref="A347:C347"/>
    <mergeCell ref="A29:C29"/>
    <mergeCell ref="A112:C112"/>
    <mergeCell ref="A81:J81"/>
    <mergeCell ref="A358:F358"/>
    <mergeCell ref="A353:C353"/>
    <mergeCell ref="A121:C121"/>
    <mergeCell ref="A350:C350"/>
    <mergeCell ref="A122:J122"/>
    <mergeCell ref="A209:J209"/>
    <mergeCell ref="A351:C351"/>
    <mergeCell ref="I1:J1"/>
    <mergeCell ref="A5:J5"/>
    <mergeCell ref="A19:J19"/>
    <mergeCell ref="A22:J22"/>
    <mergeCell ref="A7:J7"/>
    <mergeCell ref="A80:C80"/>
    <mergeCell ref="I9:J9"/>
    <mergeCell ref="A12:J12"/>
    <mergeCell ref="A21:C21"/>
    <mergeCell ref="A18:C18"/>
    <mergeCell ref="A206:J206"/>
    <mergeCell ref="A78:F78"/>
    <mergeCell ref="A77:C77"/>
    <mergeCell ref="A30:J30"/>
    <mergeCell ref="A205:C205"/>
    <mergeCell ref="A113:J113"/>
  </mergeCells>
  <printOptions/>
  <pageMargins left="0.2" right="0.15748031496062992" top="1" bottom="0.65" header="0.1574803149606299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helga.neacsu</dc:creator>
  <cp:keywords/>
  <dc:description/>
  <cp:lastModifiedBy>Terezia Borbei</cp:lastModifiedBy>
  <cp:lastPrinted>2018-09-26T07:33:12Z</cp:lastPrinted>
  <dcterms:created xsi:type="dcterms:W3CDTF">2015-08-20T07:59:35Z</dcterms:created>
  <dcterms:modified xsi:type="dcterms:W3CDTF">2018-09-26T07:34:10Z</dcterms:modified>
  <cp:category/>
  <cp:version/>
  <cp:contentType/>
  <cp:contentStatus/>
</cp:coreProperties>
</file>