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Anexa I" sheetId="1" r:id="rId1"/>
    <sheet name="Anexa II" sheetId="2" r:id="rId2"/>
    <sheet name="Anexa III" sheetId="3" r:id="rId3"/>
    <sheet name="Anexa IV" sheetId="4" r:id="rId4"/>
    <sheet name="Anexa V" sheetId="5" r:id="rId5"/>
    <sheet name="Anexa VI" sheetId="6" r:id="rId6"/>
  </sheets>
  <definedNames/>
  <calcPr fullCalcOnLoad="1"/>
</workbook>
</file>

<file path=xl/sharedStrings.xml><?xml version="1.0" encoding="utf-8"?>
<sst xmlns="http://schemas.openxmlformats.org/spreadsheetml/2006/main" count="247" uniqueCount="87">
  <si>
    <t>Indicatori</t>
  </si>
  <si>
    <t>Finanţare de bază</t>
  </si>
  <si>
    <t>Finanţare complementară</t>
  </si>
  <si>
    <t>Total</t>
  </si>
  <si>
    <t>I CHELTUIELI DE PERSONAL din care</t>
  </si>
  <si>
    <t>II BUNURI ŞI SERVICII din care</t>
  </si>
  <si>
    <t>1. Cost/elev/preşcolar/an -  finanţare din sume defalcate din taxa pe valoare adăugată</t>
  </si>
  <si>
    <t>2. Sume alocate din bugetul local</t>
  </si>
  <si>
    <t>III BURSE -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</si>
  <si>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</si>
  <si>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</si>
  <si>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</si>
  <si>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</si>
  <si>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</si>
  <si>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</si>
  <si>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</si>
  <si>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</si>
  <si>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</si>
  <si>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de arta Aurel Popp</t>
  </si>
  <si>
    <t>Liceul Teologic Reformat</t>
  </si>
  <si>
    <t>TOTAL</t>
  </si>
  <si>
    <t>Grădiniţa cu Program Prelungit "Draga Mea"</t>
  </si>
  <si>
    <t>Grădiniţa cu Program Prelungit Nr. 1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</si>
  <si>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</si>
  <si>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</si>
  <si>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</si>
  <si>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</si>
  <si>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</si>
  <si>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</si>
  <si>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</si>
  <si>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</si>
  <si>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</si>
  <si>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</si>
  <si>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</si>
  <si>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</si>
  <si>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"Bălcescu Petofi"</t>
  </si>
  <si>
    <t>Şcoala Gimnazială "Mircea Eliade"</t>
  </si>
  <si>
    <t>Şcoala Gimnazială "Octavian Goga"</t>
  </si>
  <si>
    <t>Şcoala Gimnazială Nr.10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</si>
  <si>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</si>
  <si>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</si>
  <si>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</si>
  <si>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</si>
  <si>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</si>
  <si>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</si>
  <si>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</si>
  <si>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Colegiul Naţional "Kolcsey Ferenc"</t>
  </si>
  <si>
    <t>Liceul Teologic Ortodox N Steinhardt</t>
  </si>
  <si>
    <t>Liceul Teoretic German "Johan Ettinger"</t>
  </si>
  <si>
    <t>Liceul cu Program Sportiv</t>
  </si>
  <si>
    <t>Colegiul Tehnic "I C Brătianu"</t>
  </si>
  <si>
    <t>Colegiul Economic "Gheorghe Dragoş"</t>
  </si>
  <si>
    <t>Liceul Tehnologic "C-tin Brancuşi"</t>
  </si>
  <si>
    <t>Liceul Tehnologic de Industrie Alimentară "George Emil Palade"</t>
  </si>
  <si>
    <t>Colegiul Tehnic "Unio - Traian Vuia"</t>
  </si>
  <si>
    <t>Colegiul Tehnic "Elisa Zamfirescu"</t>
  </si>
  <si>
    <t>Liceul TeologicRomano - Catolic "Ham Janos"</t>
  </si>
  <si>
    <t>Centrul Judeţean de Excelenta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</si>
  <si>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</si>
  <si>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</si>
  <si>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</si>
  <si>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</si>
  <si>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Anexa 10.1</t>
  </si>
  <si>
    <t>Anexa 10.2</t>
  </si>
  <si>
    <t>Anexa 10.3</t>
  </si>
  <si>
    <t>Șef birou</t>
  </si>
  <si>
    <t>ec. Marinescu Anca</t>
  </si>
  <si>
    <t>IV ASISTENȚĂ SOCIALĂ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</si>
  <si>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</si>
  <si>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</si>
  <si>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</si>
  <si>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FINANŢARE COMPLEMENTARĂ - BURSE</t>
  </si>
  <si>
    <t>Primaria Satu Mare</t>
  </si>
  <si>
    <t>Finanţare copii cu cerinte educatinale speciale</t>
  </si>
  <si>
    <t>FINANŢARE COPII CU CERINȚE EDUCAȚIONALE SPECIALE</t>
  </si>
  <si>
    <t>Anexa 10.4</t>
  </si>
  <si>
    <t>Anexa 10.5</t>
  </si>
  <si>
    <t>Anexa 10.6</t>
  </si>
  <si>
    <t>Buget 2018</t>
  </si>
  <si>
    <t>Cost/elev/preşcolar/an 2018</t>
  </si>
  <si>
    <t>Primaria municipiului Satu Mare</t>
  </si>
  <si>
    <t xml:space="preserve"> CHELTUIELI DE PERSONAL</t>
  </si>
  <si>
    <t>Cost standard per elev pentru învățământul general obligatoriu particular și confesional acreditat</t>
  </si>
  <si>
    <t>Sume finanțate din bugetul local</t>
  </si>
  <si>
    <t>Total 2018</t>
  </si>
  <si>
    <t>2. Sume alocate pentru finanțarea cheltuielilor de personal din Bugetul Local</t>
  </si>
  <si>
    <t>ANUL 2018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</si>
</sst>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 quotePrefix="1">
      <alignment/>
    </xf>
    <xf numFmtId="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0" xfId="0" applyNumberFormat="1" applyFont="1" applyAlignment="1">
      <alignment horizontal="right"/>
    </xf>
    <xf numFmtId="4" fontId="2" fillId="0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D18" sqref="D18:D19"/>
    </sheetView>
  </sheetViews>
  <sheetFormatPr defaultColWidth="9.140625" defaultRowHeight="12.75"/>
  <cols>
    <col min="1" max="1" width="50.8515625" style="1" bestFit="1" customWidth="1"/>
    <col min="2" max="2" width="18.140625" style="2" bestFit="1" customWidth="1"/>
    <col min="3" max="3" width="25.8515625" style="2" bestFit="1" customWidth="1"/>
    <col min="4" max="4" width="15.421875" style="2" bestFit="1" customWidth="1"/>
    <col min="5" max="16384" width="9.140625" style="1" customWidth="1"/>
  </cols>
  <sheetData>
    <row r="1" ht="15.75">
      <c r="E1" s="2" t="s">
        <v>62</v>
      </c>
    </row>
    <row r="6" spans="1:4" ht="15.75">
      <c r="A6" s="25" t="s">
        <v>10</v>
      </c>
      <c r="B6" s="25"/>
      <c r="C6" s="25"/>
      <c r="D6" s="25"/>
    </row>
    <row r="7" spans="1:4" ht="15.75">
      <c r="A7" s="25" t="s">
        <v>86</v>
      </c>
      <c r="B7" s="25"/>
      <c r="C7" s="25"/>
      <c r="D7" s="25"/>
    </row>
    <row r="8" spans="1:4" ht="15.75">
      <c r="A8" s="12"/>
      <c r="B8" s="12"/>
      <c r="C8" s="12"/>
      <c r="D8" s="12"/>
    </row>
    <row r="10" spans="1:4" ht="15.75">
      <c r="A10" s="4" t="s">
        <v>0</v>
      </c>
      <c r="B10" s="5" t="s">
        <v>1</v>
      </c>
      <c r="C10" s="5" t="s">
        <v>2</v>
      </c>
      <c r="D10" s="5" t="s">
        <v>3</v>
      </c>
    </row>
    <row r="11" spans="1:4" s="3" customFormat="1" ht="15.75">
      <c r="A11" s="6" t="s">
        <v>4</v>
      </c>
      <c r="B11" s="7">
        <f>B12</f>
        <v>532000</v>
      </c>
      <c r="C11" s="7">
        <f>C12</f>
        <v>0</v>
      </c>
      <c r="D11" s="7">
        <f>D12</f>
        <v>532000</v>
      </c>
    </row>
    <row r="12" spans="1:4" ht="31.5">
      <c r="A12" s="9" t="s">
        <v>85</v>
      </c>
      <c r="B12" s="10">
        <f>'Anexa II'!E10</f>
        <v>532000</v>
      </c>
      <c r="C12" s="10"/>
      <c r="D12" s="10">
        <f>B12+C12</f>
        <v>532000</v>
      </c>
    </row>
    <row r="13" spans="1:4" s="3" customFormat="1" ht="15.75">
      <c r="A13" s="6" t="s">
        <v>5</v>
      </c>
      <c r="B13" s="8">
        <f>B14+B15</f>
        <v>8521000</v>
      </c>
      <c r="C13" s="8">
        <f>C14+C15</f>
        <v>5814834</v>
      </c>
      <c r="D13" s="8">
        <f>B13+C13</f>
        <v>14335834</v>
      </c>
    </row>
    <row r="14" spans="1:4" ht="31.5">
      <c r="A14" s="9" t="s">
        <v>6</v>
      </c>
      <c r="B14" s="10">
        <f>'Anexa III'!C50</f>
        <v>8521000</v>
      </c>
      <c r="C14" s="10"/>
      <c r="D14" s="10">
        <f>B14+C14</f>
        <v>8521000</v>
      </c>
    </row>
    <row r="15" spans="1:4" ht="15.75">
      <c r="A15" s="11" t="s">
        <v>7</v>
      </c>
      <c r="B15" s="10"/>
      <c r="C15" s="10">
        <f>'Anexa IV'!C45</f>
        <v>5814834</v>
      </c>
      <c r="D15" s="10">
        <f>B15+C15</f>
        <v>5814834</v>
      </c>
    </row>
    <row r="16" spans="1:4" s="3" customFormat="1" ht="15.75">
      <c r="A16" s="6" t="s">
        <v>8</v>
      </c>
      <c r="B16" s="8"/>
      <c r="C16" s="8">
        <f>'Anexa V'!C45</f>
        <v>450000</v>
      </c>
      <c r="D16" s="8">
        <f>B16+C16</f>
        <v>450000</v>
      </c>
    </row>
    <row r="17" spans="1:4" s="3" customFormat="1" ht="15.75">
      <c r="A17" s="6" t="s">
        <v>67</v>
      </c>
      <c r="B17" s="8">
        <f>B19+B18</f>
        <v>0</v>
      </c>
      <c r="C17" s="8">
        <f>C19+C18</f>
        <v>719000</v>
      </c>
      <c r="D17" s="8">
        <f>D18+D19</f>
        <v>719000</v>
      </c>
    </row>
    <row r="18" spans="1:4" s="3" customFormat="1" ht="63">
      <c r="A18" s="22" t="s">
        <v>70</v>
      </c>
      <c r="B18" s="8"/>
      <c r="C18" s="10">
        <v>25000</v>
      </c>
      <c r="D18" s="8">
        <f>C18+B18</f>
        <v>25000</v>
      </c>
    </row>
    <row r="19" spans="1:4" s="3" customFormat="1" ht="47.25">
      <c r="A19" s="22" t="s">
        <v>69</v>
      </c>
      <c r="B19" s="8"/>
      <c r="C19" s="10">
        <f>'Anexa VI'!C45</f>
        <v>694000</v>
      </c>
      <c r="D19" s="8">
        <f>C19+B19</f>
        <v>694000</v>
      </c>
    </row>
    <row r="20" spans="1:4" s="3" customFormat="1" ht="15.75">
      <c r="A20" s="6" t="s">
        <v>9</v>
      </c>
      <c r="B20" s="8">
        <f>B17+B16+B13+B11</f>
        <v>9053000</v>
      </c>
      <c r="C20" s="8">
        <f>C17+C16+C13+C11</f>
        <v>6983834</v>
      </c>
      <c r="D20" s="8">
        <f>D17+D16+D13+D11</f>
        <v>16036834</v>
      </c>
    </row>
    <row r="21" spans="1:4" s="3" customFormat="1" ht="15.75">
      <c r="A21" s="14"/>
      <c r="B21" s="15"/>
      <c r="C21" s="15"/>
      <c r="D21" s="15"/>
    </row>
    <row r="22" spans="1:4" s="3" customFormat="1" ht="15.75">
      <c r="A22" s="14"/>
      <c r="B22" s="15"/>
      <c r="C22" s="15"/>
      <c r="D22" s="15"/>
    </row>
    <row r="24" spans="1:6" ht="15.75">
      <c r="A24" s="12" t="s">
        <v>11</v>
      </c>
      <c r="B24" s="13" t="s">
        <v>12</v>
      </c>
      <c r="C24" s="26" t="s">
        <v>14</v>
      </c>
      <c r="D24" s="26"/>
      <c r="E24" s="26"/>
      <c r="F24" s="26"/>
    </row>
    <row r="25" spans="1:6" ht="15.75">
      <c r="A25" s="12" t="s">
        <v>68</v>
      </c>
      <c r="B25" s="13" t="s">
        <v>13</v>
      </c>
      <c r="C25" s="26" t="s">
        <v>15</v>
      </c>
      <c r="D25" s="26"/>
      <c r="E25" s="26"/>
      <c r="F25" s="26"/>
    </row>
  </sheetData>
  <mergeCells count="4">
    <mergeCell ref="A6:D6"/>
    <mergeCell ref="A7:D7"/>
    <mergeCell ref="C24:F24"/>
    <mergeCell ref="C25:F25"/>
  </mergeCells>
  <printOptions/>
  <pageMargins left="0.75" right="0.75" top="0.2" bottom="0.29" header="0.21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1" sqref="E11"/>
    </sheetView>
  </sheetViews>
  <sheetFormatPr defaultColWidth="9.140625" defaultRowHeight="12.75"/>
  <cols>
    <col min="1" max="1" width="5.140625" style="1" customWidth="1"/>
    <col min="2" max="3" width="40.00390625" style="1" customWidth="1"/>
    <col min="4" max="4" width="16.421875" style="2" bestFit="1" customWidth="1"/>
    <col min="5" max="5" width="11.28125" style="1" bestFit="1" customWidth="1"/>
    <col min="6" max="16384" width="9.140625" style="1" customWidth="1"/>
  </cols>
  <sheetData>
    <row r="1" ht="15.75">
      <c r="E1" s="13" t="s">
        <v>63</v>
      </c>
    </row>
    <row r="6" spans="1:4" ht="15.75">
      <c r="A6" s="25" t="s">
        <v>81</v>
      </c>
      <c r="B6" s="25"/>
      <c r="C6" s="25"/>
      <c r="D6" s="25"/>
    </row>
    <row r="9" spans="1:5" ht="126">
      <c r="A9" s="17" t="s">
        <v>16</v>
      </c>
      <c r="B9" s="17" t="s">
        <v>17</v>
      </c>
      <c r="C9" s="17" t="s">
        <v>84</v>
      </c>
      <c r="D9" s="18" t="s">
        <v>82</v>
      </c>
      <c r="E9" s="18" t="s">
        <v>83</v>
      </c>
    </row>
    <row r="10" spans="1:5" ht="15.75">
      <c r="A10" s="19">
        <v>40</v>
      </c>
      <c r="B10" s="11" t="s">
        <v>57</v>
      </c>
      <c r="C10" s="10">
        <f>D10+E10</f>
        <v>532000</v>
      </c>
      <c r="D10" s="10"/>
      <c r="E10" s="10">
        <f>400000+132000</f>
        <v>532000</v>
      </c>
    </row>
    <row r="11" spans="1:5" s="3" customFormat="1" ht="15.75">
      <c r="A11" s="6"/>
      <c r="B11" s="6" t="s">
        <v>20</v>
      </c>
      <c r="C11" s="8">
        <f>SUM(C10:C10)</f>
        <v>532000</v>
      </c>
      <c r="D11" s="8">
        <f>SUM(D10:D10)</f>
        <v>0</v>
      </c>
      <c r="E11" s="8">
        <f>SUM(E10:E10)</f>
        <v>532000</v>
      </c>
    </row>
    <row r="12" spans="1:4" s="3" customFormat="1" ht="15.75">
      <c r="A12" s="14"/>
      <c r="B12" s="14"/>
      <c r="C12" s="14"/>
      <c r="D12" s="15"/>
    </row>
    <row r="13" spans="1:4" s="3" customFormat="1" ht="15.75">
      <c r="A13" s="14"/>
      <c r="B13" s="14"/>
      <c r="C13" s="14"/>
      <c r="D13" s="15"/>
    </row>
    <row r="15" spans="2:5" ht="15.75">
      <c r="B15" s="12" t="s">
        <v>11</v>
      </c>
      <c r="C15" s="13" t="s">
        <v>12</v>
      </c>
      <c r="D15" s="26" t="s">
        <v>14</v>
      </c>
      <c r="E15" s="26"/>
    </row>
    <row r="16" spans="2:5" ht="15.75">
      <c r="B16" s="12" t="s">
        <v>68</v>
      </c>
      <c r="C16" s="13" t="s">
        <v>13</v>
      </c>
      <c r="D16" s="26" t="s">
        <v>15</v>
      </c>
      <c r="E16" s="26"/>
    </row>
  </sheetData>
  <mergeCells count="3">
    <mergeCell ref="A6:D6"/>
    <mergeCell ref="D15:E15"/>
    <mergeCell ref="D16:E16"/>
  </mergeCells>
  <printOptions/>
  <pageMargins left="0.2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" sqref="D12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2.7109375" style="2" customWidth="1"/>
    <col min="5" max="16384" width="9.140625" style="1" customWidth="1"/>
  </cols>
  <sheetData>
    <row r="1" ht="15.75">
      <c r="D1" s="23" t="s">
        <v>64</v>
      </c>
    </row>
    <row r="5" spans="1:4" ht="15.75">
      <c r="A5" s="25" t="s">
        <v>59</v>
      </c>
      <c r="B5" s="25"/>
      <c r="C5" s="25"/>
      <c r="D5" s="25"/>
    </row>
    <row r="6" spans="1:4" ht="15.75">
      <c r="A6" s="12"/>
      <c r="B6" s="12"/>
      <c r="C6" s="12"/>
      <c r="D6" s="12"/>
    </row>
    <row r="7" spans="1:4" ht="15.75">
      <c r="A7" s="12"/>
      <c r="B7" s="12"/>
      <c r="C7" s="12"/>
      <c r="D7" s="12"/>
    </row>
    <row r="8" spans="1:4" ht="15.75">
      <c r="A8" s="12"/>
      <c r="B8" s="12"/>
      <c r="C8" s="12"/>
      <c r="D8" s="12"/>
    </row>
    <row r="9" spans="1:4" ht="31.5">
      <c r="A9" s="17" t="s">
        <v>16</v>
      </c>
      <c r="B9" s="17" t="s">
        <v>17</v>
      </c>
      <c r="C9" s="21" t="s">
        <v>78</v>
      </c>
      <c r="D9" s="18" t="s">
        <v>79</v>
      </c>
    </row>
    <row r="10" spans="1:4" ht="15.75">
      <c r="A10" s="19">
        <v>1</v>
      </c>
      <c r="B10" s="11" t="s">
        <v>21</v>
      </c>
      <c r="C10" s="10">
        <f>D10</f>
        <v>91728</v>
      </c>
      <c r="D10" s="10">
        <v>91728</v>
      </c>
    </row>
    <row r="11" spans="1:4" ht="31.5">
      <c r="A11" s="19">
        <v>2</v>
      </c>
      <c r="B11" s="9" t="s">
        <v>58</v>
      </c>
      <c r="C11" s="10">
        <f aca="true" t="shared" si="0" ref="C11:C49">D11</f>
        <v>120544</v>
      </c>
      <c r="D11" s="10">
        <f>110544+10000</f>
        <v>120544</v>
      </c>
    </row>
    <row r="12" spans="1:4" ht="15.75">
      <c r="A12" s="19">
        <v>4</v>
      </c>
      <c r="B12" s="11" t="s">
        <v>23</v>
      </c>
      <c r="C12" s="10">
        <f t="shared" si="0"/>
        <v>77224</v>
      </c>
      <c r="D12" s="10">
        <v>77224</v>
      </c>
    </row>
    <row r="13" spans="1:4" ht="15.75">
      <c r="A13" s="19">
        <v>5</v>
      </c>
      <c r="B13" s="11" t="s">
        <v>24</v>
      </c>
      <c r="C13" s="10">
        <f t="shared" si="0"/>
        <v>96040</v>
      </c>
      <c r="D13" s="10">
        <v>96040</v>
      </c>
    </row>
    <row r="14" spans="1:4" ht="15.75">
      <c r="A14" s="19">
        <v>6</v>
      </c>
      <c r="B14" s="11" t="s">
        <v>25</v>
      </c>
      <c r="C14" s="10">
        <f t="shared" si="0"/>
        <v>95256</v>
      </c>
      <c r="D14" s="10">
        <v>95256</v>
      </c>
    </row>
    <row r="15" spans="1:4" ht="15.75">
      <c r="A15" s="19">
        <v>7</v>
      </c>
      <c r="B15" s="11" t="s">
        <v>26</v>
      </c>
      <c r="C15" s="10">
        <f t="shared" si="0"/>
        <v>107800</v>
      </c>
      <c r="D15" s="10">
        <v>107800</v>
      </c>
    </row>
    <row r="16" spans="1:4" ht="15.75">
      <c r="A16" s="19">
        <v>8</v>
      </c>
      <c r="B16" s="11" t="s">
        <v>30</v>
      </c>
      <c r="C16" s="10">
        <f t="shared" si="0"/>
        <v>84672</v>
      </c>
      <c r="D16" s="10">
        <v>84672</v>
      </c>
    </row>
    <row r="17" spans="1:4" ht="15.75">
      <c r="A17" s="19">
        <v>9</v>
      </c>
      <c r="B17" s="11" t="s">
        <v>27</v>
      </c>
      <c r="C17" s="10">
        <f t="shared" si="0"/>
        <v>139082</v>
      </c>
      <c r="D17" s="10">
        <v>139082</v>
      </c>
    </row>
    <row r="18" spans="1:4" ht="15.75">
      <c r="A18" s="19">
        <v>10</v>
      </c>
      <c r="B18" s="11" t="s">
        <v>28</v>
      </c>
      <c r="C18" s="10">
        <f t="shared" si="0"/>
        <v>72912</v>
      </c>
      <c r="D18" s="10">
        <v>72912</v>
      </c>
    </row>
    <row r="19" spans="1:4" ht="15.75">
      <c r="A19" s="19">
        <v>11</v>
      </c>
      <c r="B19" s="11" t="s">
        <v>31</v>
      </c>
      <c r="C19" s="10">
        <f t="shared" si="0"/>
        <v>136718</v>
      </c>
      <c r="D19" s="10">
        <v>136718</v>
      </c>
    </row>
    <row r="20" spans="1:4" ht="15.75">
      <c r="A20" s="19">
        <v>12</v>
      </c>
      <c r="B20" s="11" t="s">
        <v>29</v>
      </c>
      <c r="C20" s="10">
        <f t="shared" si="0"/>
        <v>86240</v>
      </c>
      <c r="D20" s="10">
        <v>86240</v>
      </c>
    </row>
    <row r="21" spans="1:4" ht="15.75">
      <c r="A21" s="19">
        <v>13</v>
      </c>
      <c r="B21" s="11" t="s">
        <v>32</v>
      </c>
      <c r="C21" s="10">
        <f t="shared" si="0"/>
        <v>76440</v>
      </c>
      <c r="D21" s="10">
        <v>76440</v>
      </c>
    </row>
    <row r="22" spans="1:4" ht="15.75">
      <c r="A22" s="19">
        <v>14</v>
      </c>
      <c r="B22" s="11" t="s">
        <v>33</v>
      </c>
      <c r="C22" s="10">
        <f t="shared" si="0"/>
        <v>314768</v>
      </c>
      <c r="D22" s="10">
        <v>314768</v>
      </c>
    </row>
    <row r="23" spans="1:4" ht="30.75" customHeight="1">
      <c r="A23" s="19">
        <v>15</v>
      </c>
      <c r="B23" s="9" t="s">
        <v>34</v>
      </c>
      <c r="C23" s="10">
        <f t="shared" si="0"/>
        <v>230958</v>
      </c>
      <c r="D23" s="10">
        <v>230958</v>
      </c>
    </row>
    <row r="24" spans="1:4" ht="15.75">
      <c r="A24" s="19">
        <v>16</v>
      </c>
      <c r="B24" s="11" t="s">
        <v>35</v>
      </c>
      <c r="C24" s="10">
        <f t="shared" si="0"/>
        <v>252504</v>
      </c>
      <c r="D24" s="10">
        <v>252504</v>
      </c>
    </row>
    <row r="25" spans="1:4" ht="15.75">
      <c r="A25" s="19">
        <v>17</v>
      </c>
      <c r="B25" s="11" t="s">
        <v>36</v>
      </c>
      <c r="C25" s="10">
        <f t="shared" si="0"/>
        <v>329666</v>
      </c>
      <c r="D25" s="10">
        <v>329666</v>
      </c>
    </row>
    <row r="26" spans="1:4" ht="15.75">
      <c r="A26" s="19">
        <v>18</v>
      </c>
      <c r="B26" s="11" t="s">
        <v>37</v>
      </c>
      <c r="C26" s="10">
        <f t="shared" si="0"/>
        <v>291816</v>
      </c>
      <c r="D26" s="10">
        <v>291816</v>
      </c>
    </row>
    <row r="27" spans="1:4" ht="15.75">
      <c r="A27" s="19">
        <v>19</v>
      </c>
      <c r="B27" s="11" t="s">
        <v>38</v>
      </c>
      <c r="C27" s="10">
        <f t="shared" si="0"/>
        <v>240408</v>
      </c>
      <c r="D27" s="10">
        <v>240408</v>
      </c>
    </row>
    <row r="28" spans="1:4" ht="15.75">
      <c r="A28" s="19">
        <v>20</v>
      </c>
      <c r="B28" s="11" t="s">
        <v>39</v>
      </c>
      <c r="C28" s="10">
        <f t="shared" si="0"/>
        <v>212814</v>
      </c>
      <c r="D28" s="10">
        <v>212814</v>
      </c>
    </row>
    <row r="29" spans="1:4" ht="15.75">
      <c r="A29" s="19">
        <v>21</v>
      </c>
      <c r="B29" s="11" t="s">
        <v>40</v>
      </c>
      <c r="C29" s="10">
        <f t="shared" si="0"/>
        <v>277452</v>
      </c>
      <c r="D29" s="10">
        <v>277452</v>
      </c>
    </row>
    <row r="30" spans="1:4" ht="15.75">
      <c r="A30" s="19">
        <v>22</v>
      </c>
      <c r="B30" s="11" t="s">
        <v>41</v>
      </c>
      <c r="C30" s="10">
        <f t="shared" si="0"/>
        <v>248346</v>
      </c>
      <c r="D30" s="10">
        <v>248346</v>
      </c>
    </row>
    <row r="31" spans="1:4" ht="15.75">
      <c r="A31" s="19">
        <v>23</v>
      </c>
      <c r="B31" s="11" t="s">
        <v>42</v>
      </c>
      <c r="C31" s="10">
        <f t="shared" si="0"/>
        <v>159516</v>
      </c>
      <c r="D31" s="10">
        <v>159516</v>
      </c>
    </row>
    <row r="32" spans="1:4" ht="15.75">
      <c r="A32" s="19">
        <v>24</v>
      </c>
      <c r="B32" s="11" t="s">
        <v>43</v>
      </c>
      <c r="C32" s="10">
        <f t="shared" si="0"/>
        <v>365019</v>
      </c>
      <c r="D32" s="10">
        <v>365019</v>
      </c>
    </row>
    <row r="33" spans="1:4" ht="15.75">
      <c r="A33" s="19">
        <v>25</v>
      </c>
      <c r="B33" s="11" t="s">
        <v>44</v>
      </c>
      <c r="C33" s="10">
        <f t="shared" si="0"/>
        <v>383205</v>
      </c>
      <c r="D33" s="10">
        <v>383205</v>
      </c>
    </row>
    <row r="34" spans="1:4" ht="15.75">
      <c r="A34" s="19">
        <v>26</v>
      </c>
      <c r="B34" s="11" t="s">
        <v>45</v>
      </c>
      <c r="C34" s="10">
        <f t="shared" si="0"/>
        <v>329472</v>
      </c>
      <c r="D34" s="10">
        <v>329472</v>
      </c>
    </row>
    <row r="35" spans="1:4" ht="15.75">
      <c r="A35" s="19">
        <v>27</v>
      </c>
      <c r="B35" s="11" t="s">
        <v>46</v>
      </c>
      <c r="C35" s="10">
        <f t="shared" si="0"/>
        <v>463743</v>
      </c>
      <c r="D35" s="10">
        <v>463743</v>
      </c>
    </row>
    <row r="36" spans="1:4" ht="15.75">
      <c r="A36" s="19">
        <v>28</v>
      </c>
      <c r="B36" s="11" t="s">
        <v>47</v>
      </c>
      <c r="C36" s="10">
        <f t="shared" si="0"/>
        <v>242814</v>
      </c>
      <c r="D36" s="10">
        <v>242814</v>
      </c>
    </row>
    <row r="37" spans="1:4" ht="15.75">
      <c r="A37" s="19">
        <v>29</v>
      </c>
      <c r="B37" s="16" t="s">
        <v>18</v>
      </c>
      <c r="C37" s="10">
        <f t="shared" si="0"/>
        <v>261690</v>
      </c>
      <c r="D37" s="10">
        <v>261690</v>
      </c>
    </row>
    <row r="38" spans="1:4" ht="15.75">
      <c r="A38" s="19">
        <v>30</v>
      </c>
      <c r="B38" s="11" t="s">
        <v>48</v>
      </c>
      <c r="C38" s="10">
        <f t="shared" si="0"/>
        <v>399226</v>
      </c>
      <c r="D38" s="10">
        <v>399226</v>
      </c>
    </row>
    <row r="39" spans="1:4" ht="15.75">
      <c r="A39" s="19">
        <v>31</v>
      </c>
      <c r="B39" s="11" t="s">
        <v>49</v>
      </c>
      <c r="C39" s="10">
        <f t="shared" si="0"/>
        <v>142428</v>
      </c>
      <c r="D39" s="10">
        <v>142428</v>
      </c>
    </row>
    <row r="40" spans="1:4" ht="15.75">
      <c r="A40" s="19">
        <v>32</v>
      </c>
      <c r="B40" s="11" t="s">
        <v>19</v>
      </c>
      <c r="C40" s="10">
        <f t="shared" si="0"/>
        <v>261261</v>
      </c>
      <c r="D40" s="10">
        <v>261261</v>
      </c>
    </row>
    <row r="41" spans="1:4" ht="15.75">
      <c r="A41" s="19">
        <v>33</v>
      </c>
      <c r="B41" s="11" t="s">
        <v>50</v>
      </c>
      <c r="C41" s="10">
        <f t="shared" si="0"/>
        <v>240240</v>
      </c>
      <c r="D41" s="10">
        <v>240240</v>
      </c>
    </row>
    <row r="42" spans="1:4" ht="15.75">
      <c r="A42" s="19">
        <v>34</v>
      </c>
      <c r="B42" s="11" t="s">
        <v>51</v>
      </c>
      <c r="C42" s="10">
        <f t="shared" si="0"/>
        <v>403123</v>
      </c>
      <c r="D42" s="10">
        <v>403123</v>
      </c>
    </row>
    <row r="43" spans="1:4" ht="15.75">
      <c r="A43" s="19">
        <v>35</v>
      </c>
      <c r="B43" s="11" t="s">
        <v>52</v>
      </c>
      <c r="C43" s="10">
        <f t="shared" si="0"/>
        <v>230373</v>
      </c>
      <c r="D43" s="10">
        <v>230373</v>
      </c>
    </row>
    <row r="44" spans="1:4" ht="31.5">
      <c r="A44" s="20">
        <v>36</v>
      </c>
      <c r="B44" s="9" t="s">
        <v>53</v>
      </c>
      <c r="C44" s="10">
        <f t="shared" si="0"/>
        <v>263835</v>
      </c>
      <c r="D44" s="10">
        <v>263835</v>
      </c>
    </row>
    <row r="45" spans="1:4" ht="15.75">
      <c r="A45" s="19">
        <v>37</v>
      </c>
      <c r="B45" s="11" t="s">
        <v>54</v>
      </c>
      <c r="C45" s="10">
        <f t="shared" si="0"/>
        <v>185757</v>
      </c>
      <c r="D45" s="10">
        <v>185757</v>
      </c>
    </row>
    <row r="46" spans="1:4" ht="15.75">
      <c r="A46" s="19">
        <v>38</v>
      </c>
      <c r="B46" s="11" t="s">
        <v>55</v>
      </c>
      <c r="C46" s="10">
        <f t="shared" si="0"/>
        <v>287430</v>
      </c>
      <c r="D46" s="10">
        <v>287430</v>
      </c>
    </row>
    <row r="47" spans="1:4" ht="31.5">
      <c r="A47" s="20">
        <v>39</v>
      </c>
      <c r="B47" s="9" t="s">
        <v>56</v>
      </c>
      <c r="C47" s="10">
        <f t="shared" si="0"/>
        <v>296868</v>
      </c>
      <c r="D47" s="10">
        <v>296868</v>
      </c>
    </row>
    <row r="48" spans="1:4" ht="15.75">
      <c r="A48" s="19">
        <v>40</v>
      </c>
      <c r="B48" s="11" t="s">
        <v>57</v>
      </c>
      <c r="C48" s="10">
        <f t="shared" si="0"/>
        <v>0</v>
      </c>
      <c r="D48" s="10"/>
    </row>
    <row r="49" spans="1:4" ht="15.75">
      <c r="A49" s="19">
        <v>41</v>
      </c>
      <c r="B49" s="11" t="s">
        <v>60</v>
      </c>
      <c r="C49" s="10">
        <f t="shared" si="0"/>
        <v>21612</v>
      </c>
      <c r="D49" s="10">
        <v>21612</v>
      </c>
    </row>
    <row r="50" spans="1:4" s="3" customFormat="1" ht="15.75">
      <c r="A50" s="6"/>
      <c r="B50" s="6" t="s">
        <v>20</v>
      </c>
      <c r="C50" s="8">
        <f>SUM(C10:C49)</f>
        <v>8521000</v>
      </c>
      <c r="D50" s="8">
        <f>SUM(D10:D49)</f>
        <v>8521000</v>
      </c>
    </row>
    <row r="51" spans="1:4" s="3" customFormat="1" ht="15.75">
      <c r="A51" s="14"/>
      <c r="B51" s="14"/>
      <c r="C51" s="15"/>
      <c r="D51" s="15"/>
    </row>
    <row r="52" spans="1:4" s="3" customFormat="1" ht="15.75">
      <c r="A52" s="14"/>
      <c r="B52" s="14"/>
      <c r="C52" s="15"/>
      <c r="D52" s="15"/>
    </row>
    <row r="54" spans="2:4" ht="15.75">
      <c r="B54" s="12" t="s">
        <v>11</v>
      </c>
      <c r="C54" s="13" t="s">
        <v>12</v>
      </c>
      <c r="D54" s="13" t="s">
        <v>14</v>
      </c>
    </row>
    <row r="55" spans="2:4" ht="15.75">
      <c r="B55" s="12" t="s">
        <v>68</v>
      </c>
      <c r="C55" s="13" t="s">
        <v>13</v>
      </c>
      <c r="D55" s="13" t="s">
        <v>15</v>
      </c>
    </row>
  </sheetData>
  <mergeCells count="1">
    <mergeCell ref="A5:D5"/>
  </mergeCells>
  <printOptions/>
  <pageMargins left="0.2" right="0.19" top="0.56" bottom="0.16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7" sqref="B57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4" width="9.140625" style="1" customWidth="1"/>
    <col min="5" max="5" width="11.140625" style="1" bestFit="1" customWidth="1"/>
    <col min="6" max="16384" width="9.140625" style="1" customWidth="1"/>
  </cols>
  <sheetData>
    <row r="1" ht="15.75">
      <c r="E1" s="13" t="s">
        <v>75</v>
      </c>
    </row>
    <row r="2" spans="1:3" ht="15.75">
      <c r="A2" s="25" t="s">
        <v>61</v>
      </c>
      <c r="B2" s="25"/>
      <c r="C2" s="25"/>
    </row>
    <row r="4" spans="1:3" ht="31.5">
      <c r="A4" s="17" t="s">
        <v>16</v>
      </c>
      <c r="B4" s="17" t="s">
        <v>17</v>
      </c>
      <c r="C4" s="18" t="s">
        <v>2</v>
      </c>
    </row>
    <row r="5" spans="1:3" ht="15.75">
      <c r="A5" s="19">
        <v>1</v>
      </c>
      <c r="B5" s="11" t="s">
        <v>21</v>
      </c>
      <c r="C5" s="10">
        <v>28704</v>
      </c>
    </row>
    <row r="6" spans="1:3" ht="31.5">
      <c r="A6" s="19">
        <v>2</v>
      </c>
      <c r="B6" s="9" t="s">
        <v>58</v>
      </c>
      <c r="C6" s="10">
        <v>31020</v>
      </c>
    </row>
    <row r="7" spans="1:3" ht="15.75">
      <c r="A7" s="19">
        <v>3</v>
      </c>
      <c r="B7" s="11" t="s">
        <v>23</v>
      </c>
      <c r="C7" s="10">
        <f>22315+3100</f>
        <v>25415</v>
      </c>
    </row>
    <row r="8" spans="1:3" ht="15.75">
      <c r="A8" s="19">
        <v>4</v>
      </c>
      <c r="B8" s="11" t="s">
        <v>24</v>
      </c>
      <c r="C8" s="10">
        <v>61297</v>
      </c>
    </row>
    <row r="9" spans="1:3" ht="15.75">
      <c r="A9" s="19">
        <v>5</v>
      </c>
      <c r="B9" s="11" t="s">
        <v>25</v>
      </c>
      <c r="C9" s="10">
        <v>13459</v>
      </c>
    </row>
    <row r="10" spans="1:3" ht="15.75">
      <c r="A10" s="19">
        <v>6</v>
      </c>
      <c r="B10" s="11" t="s">
        <v>26</v>
      </c>
      <c r="C10" s="10">
        <v>38480</v>
      </c>
    </row>
    <row r="11" spans="1:3" ht="15.75">
      <c r="A11" s="19">
        <v>7</v>
      </c>
      <c r="B11" s="11" t="s">
        <v>30</v>
      </c>
      <c r="C11" s="10">
        <v>38826</v>
      </c>
    </row>
    <row r="12" spans="1:3" ht="15.75">
      <c r="A12" s="19">
        <v>8</v>
      </c>
      <c r="B12" s="11" t="s">
        <v>27</v>
      </c>
      <c r="C12" s="10">
        <v>38056</v>
      </c>
    </row>
    <row r="13" spans="1:3" ht="15.75">
      <c r="A13" s="19">
        <v>9</v>
      </c>
      <c r="B13" s="11" t="s">
        <v>28</v>
      </c>
      <c r="C13" s="10">
        <v>10299</v>
      </c>
    </row>
    <row r="14" spans="1:3" ht="15.75">
      <c r="A14" s="19">
        <v>10</v>
      </c>
      <c r="B14" s="11" t="s">
        <v>31</v>
      </c>
      <c r="C14" s="10">
        <v>20392</v>
      </c>
    </row>
    <row r="15" spans="1:3" ht="15.75">
      <c r="A15" s="19">
        <v>11</v>
      </c>
      <c r="B15" s="11" t="s">
        <v>29</v>
      </c>
      <c r="C15" s="10">
        <v>12184</v>
      </c>
    </row>
    <row r="16" spans="1:3" ht="15.75">
      <c r="A16" s="19">
        <v>12</v>
      </c>
      <c r="B16" s="11" t="s">
        <v>32</v>
      </c>
      <c r="C16" s="10">
        <v>13198</v>
      </c>
    </row>
    <row r="17" spans="1:3" ht="15.75">
      <c r="A17" s="19">
        <v>13</v>
      </c>
      <c r="B17" s="11" t="s">
        <v>33</v>
      </c>
      <c r="C17" s="10">
        <v>44498</v>
      </c>
    </row>
    <row r="18" spans="1:3" ht="24" customHeight="1">
      <c r="A18" s="19">
        <v>14</v>
      </c>
      <c r="B18" s="9" t="s">
        <v>34</v>
      </c>
      <c r="C18" s="10">
        <v>32647</v>
      </c>
    </row>
    <row r="19" spans="1:3" ht="15.75">
      <c r="A19" s="19">
        <v>15</v>
      </c>
      <c r="B19" s="11" t="s">
        <v>35</v>
      </c>
      <c r="C19" s="10">
        <v>37554</v>
      </c>
    </row>
    <row r="20" spans="1:3" ht="15.75">
      <c r="A20" s="19">
        <v>16</v>
      </c>
      <c r="B20" s="11" t="s">
        <v>36</v>
      </c>
      <c r="C20" s="10">
        <v>59585</v>
      </c>
    </row>
    <row r="21" spans="1:3" ht="15.75">
      <c r="A21" s="19">
        <v>17</v>
      </c>
      <c r="B21" s="11" t="s">
        <v>37</v>
      </c>
      <c r="C21" s="10">
        <v>66938</v>
      </c>
    </row>
    <row r="22" spans="1:3" ht="15.75">
      <c r="A22" s="19">
        <v>18</v>
      </c>
      <c r="B22" s="11" t="s">
        <v>38</v>
      </c>
      <c r="C22" s="10">
        <v>36588</v>
      </c>
    </row>
    <row r="23" spans="1:3" ht="15.75">
      <c r="A23" s="19">
        <v>19</v>
      </c>
      <c r="B23" s="11" t="s">
        <v>39</v>
      </c>
      <c r="C23" s="10">
        <v>32241</v>
      </c>
    </row>
    <row r="24" spans="1:3" ht="15.75">
      <c r="A24" s="19">
        <v>20</v>
      </c>
      <c r="B24" s="11" t="s">
        <v>40</v>
      </c>
      <c r="C24" s="10">
        <v>40221</v>
      </c>
    </row>
    <row r="25" spans="1:3" ht="15.75">
      <c r="A25" s="19">
        <v>21</v>
      </c>
      <c r="B25" s="11" t="s">
        <v>41</v>
      </c>
      <c r="C25" s="10">
        <v>80106</v>
      </c>
    </row>
    <row r="26" spans="1:3" ht="15.75">
      <c r="A26" s="19">
        <v>22</v>
      </c>
      <c r="B26" s="11" t="s">
        <v>42</v>
      </c>
      <c r="C26" s="10">
        <v>22545</v>
      </c>
    </row>
    <row r="27" spans="1:3" ht="15.75">
      <c r="A27" s="19">
        <v>23</v>
      </c>
      <c r="B27" s="11" t="s">
        <v>43</v>
      </c>
      <c r="C27" s="10">
        <v>56603</v>
      </c>
    </row>
    <row r="28" spans="1:3" ht="15.75">
      <c r="A28" s="19">
        <v>24</v>
      </c>
      <c r="B28" s="11" t="s">
        <v>44</v>
      </c>
      <c r="C28" s="10">
        <v>54175</v>
      </c>
    </row>
    <row r="29" spans="1:3" ht="15.75">
      <c r="A29" s="19">
        <v>25</v>
      </c>
      <c r="B29" s="11" t="s">
        <v>45</v>
      </c>
      <c r="C29" s="10">
        <v>30577</v>
      </c>
    </row>
    <row r="30" spans="1:3" ht="15.75">
      <c r="A30" s="19">
        <v>26</v>
      </c>
      <c r="B30" s="11" t="s">
        <v>46</v>
      </c>
      <c r="C30" s="10">
        <v>522281</v>
      </c>
    </row>
    <row r="31" spans="1:3" ht="15.75">
      <c r="A31" s="19">
        <v>27</v>
      </c>
      <c r="B31" s="11" t="s">
        <v>47</v>
      </c>
      <c r="C31" s="10">
        <v>44323</v>
      </c>
    </row>
    <row r="32" spans="1:3" ht="15.75">
      <c r="A32" s="19">
        <v>28</v>
      </c>
      <c r="B32" s="16" t="s">
        <v>18</v>
      </c>
      <c r="C32" s="10">
        <v>73652</v>
      </c>
    </row>
    <row r="33" spans="1:3" ht="15.75">
      <c r="A33" s="19">
        <v>29</v>
      </c>
      <c r="B33" s="11" t="s">
        <v>48</v>
      </c>
      <c r="C33" s="10">
        <v>237129</v>
      </c>
    </row>
    <row r="34" spans="1:3" ht="15.75">
      <c r="A34" s="19">
        <v>30</v>
      </c>
      <c r="B34" s="11" t="s">
        <v>49</v>
      </c>
      <c r="C34" s="10">
        <v>188110</v>
      </c>
    </row>
    <row r="35" spans="1:3" ht="15.75">
      <c r="A35" s="19">
        <v>31</v>
      </c>
      <c r="B35" s="11" t="s">
        <v>19</v>
      </c>
      <c r="C35" s="10">
        <v>73818</v>
      </c>
    </row>
    <row r="36" spans="1:3" ht="15.75">
      <c r="A36" s="19">
        <v>32</v>
      </c>
      <c r="B36" s="11" t="s">
        <v>50</v>
      </c>
      <c r="C36" s="10">
        <v>111643</v>
      </c>
    </row>
    <row r="37" spans="1:3" ht="15.75">
      <c r="A37" s="19">
        <v>33</v>
      </c>
      <c r="B37" s="11" t="s">
        <v>51</v>
      </c>
      <c r="C37" s="10">
        <v>56991</v>
      </c>
    </row>
    <row r="38" spans="1:3" ht="15.75">
      <c r="A38" s="19">
        <v>34</v>
      </c>
      <c r="B38" s="11" t="s">
        <v>52</v>
      </c>
      <c r="C38" s="10">
        <v>32564</v>
      </c>
    </row>
    <row r="39" spans="1:3" ht="31.5">
      <c r="A39" s="19">
        <v>35</v>
      </c>
      <c r="B39" s="9" t="s">
        <v>53</v>
      </c>
      <c r="C39" s="10">
        <v>39253</v>
      </c>
    </row>
    <row r="40" spans="1:3" ht="15.75">
      <c r="A40" s="19">
        <v>36</v>
      </c>
      <c r="B40" s="11" t="s">
        <v>54</v>
      </c>
      <c r="C40" s="10">
        <v>46256</v>
      </c>
    </row>
    <row r="41" spans="1:3" ht="15.75">
      <c r="A41" s="19">
        <v>37</v>
      </c>
      <c r="B41" s="11" t="s">
        <v>55</v>
      </c>
      <c r="C41" s="10">
        <v>55962</v>
      </c>
    </row>
    <row r="42" spans="1:3" ht="31.5">
      <c r="A42" s="19">
        <v>38</v>
      </c>
      <c r="B42" s="9" t="s">
        <v>56</v>
      </c>
      <c r="C42" s="10">
        <v>41967</v>
      </c>
    </row>
    <row r="43" spans="1:3" ht="15.75">
      <c r="A43" s="19">
        <v>39</v>
      </c>
      <c r="B43" s="11" t="s">
        <v>57</v>
      </c>
      <c r="C43" s="10">
        <v>118000</v>
      </c>
    </row>
    <row r="44" spans="1:3" ht="15.75">
      <c r="A44" s="19">
        <v>41</v>
      </c>
      <c r="B44" s="11" t="s">
        <v>80</v>
      </c>
      <c r="C44" s="10">
        <f>1550954+884884+814539-3100</f>
        <v>3247277</v>
      </c>
    </row>
    <row r="45" spans="1:3" s="3" customFormat="1" ht="15.75">
      <c r="A45" s="6"/>
      <c r="B45" s="6" t="s">
        <v>20</v>
      </c>
      <c r="C45" s="8">
        <f>SUM(C5:C44)</f>
        <v>5814834</v>
      </c>
    </row>
    <row r="46" s="14" customFormat="1" ht="15.75">
      <c r="C46" s="15"/>
    </row>
    <row r="47" spans="1:5" ht="15.75">
      <c r="A47" s="27" t="s">
        <v>11</v>
      </c>
      <c r="B47" s="27"/>
      <c r="C47" s="13" t="s">
        <v>12</v>
      </c>
      <c r="D47" s="25" t="s">
        <v>65</v>
      </c>
      <c r="E47" s="25"/>
    </row>
    <row r="48" spans="2:5" ht="15.75">
      <c r="B48" s="12" t="s">
        <v>68</v>
      </c>
      <c r="C48" s="13" t="s">
        <v>13</v>
      </c>
      <c r="D48" s="25" t="s">
        <v>66</v>
      </c>
      <c r="E48" s="25"/>
    </row>
  </sheetData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4" sqref="C44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D1" s="1" t="s">
        <v>76</v>
      </c>
    </row>
    <row r="2" spans="1:3" ht="15.75">
      <c r="A2" s="25" t="s">
        <v>71</v>
      </c>
      <c r="B2" s="25"/>
      <c r="C2" s="25"/>
    </row>
    <row r="4" spans="1:3" ht="31.5">
      <c r="A4" s="17" t="s">
        <v>16</v>
      </c>
      <c r="B4" s="17" t="s">
        <v>17</v>
      </c>
      <c r="C4" s="18" t="s">
        <v>2</v>
      </c>
    </row>
    <row r="5" spans="1:3" ht="15.75">
      <c r="A5" s="19">
        <v>1</v>
      </c>
      <c r="B5" s="11" t="s">
        <v>21</v>
      </c>
      <c r="C5" s="10"/>
    </row>
    <row r="6" spans="1:3" ht="31.5">
      <c r="A6" s="19">
        <v>2</v>
      </c>
      <c r="B6" s="9" t="s">
        <v>58</v>
      </c>
      <c r="C6" s="10"/>
    </row>
    <row r="7" spans="1:3" ht="15.75">
      <c r="A7" s="19">
        <v>3</v>
      </c>
      <c r="B7" s="11" t="s">
        <v>22</v>
      </c>
      <c r="C7" s="10"/>
    </row>
    <row r="8" spans="1:3" ht="15.75">
      <c r="A8" s="19">
        <v>4</v>
      </c>
      <c r="B8" s="11" t="s">
        <v>23</v>
      </c>
      <c r="C8" s="10"/>
    </row>
    <row r="9" spans="1:3" ht="15.75">
      <c r="A9" s="19">
        <v>5</v>
      </c>
      <c r="B9" s="11" t="s">
        <v>24</v>
      </c>
      <c r="C9" s="10"/>
    </row>
    <row r="10" spans="1:3" ht="15.75">
      <c r="A10" s="19">
        <v>6</v>
      </c>
      <c r="B10" s="11" t="s">
        <v>25</v>
      </c>
      <c r="C10" s="10"/>
    </row>
    <row r="11" spans="1:3" ht="15.75">
      <c r="A11" s="19">
        <v>7</v>
      </c>
      <c r="B11" s="11" t="s">
        <v>26</v>
      </c>
      <c r="C11" s="10"/>
    </row>
    <row r="12" spans="1:3" ht="15.75">
      <c r="A12" s="19">
        <v>8</v>
      </c>
      <c r="B12" s="11" t="s">
        <v>30</v>
      </c>
      <c r="C12" s="10"/>
    </row>
    <row r="13" spans="1:3" ht="15.75">
      <c r="A13" s="19">
        <v>9</v>
      </c>
      <c r="B13" s="11" t="s">
        <v>27</v>
      </c>
      <c r="C13" s="10"/>
    </row>
    <row r="14" spans="1:3" ht="15.75">
      <c r="A14" s="19">
        <v>10</v>
      </c>
      <c r="B14" s="11" t="s">
        <v>28</v>
      </c>
      <c r="C14" s="10"/>
    </row>
    <row r="15" spans="1:3" ht="15.75">
      <c r="A15" s="19">
        <v>11</v>
      </c>
      <c r="B15" s="11" t="s">
        <v>31</v>
      </c>
      <c r="C15" s="10"/>
    </row>
    <row r="16" spans="1:3" ht="15.75">
      <c r="A16" s="19">
        <v>12</v>
      </c>
      <c r="B16" s="11" t="s">
        <v>29</v>
      </c>
      <c r="C16" s="10"/>
    </row>
    <row r="17" spans="1:3" ht="15.75">
      <c r="A17" s="19">
        <v>13</v>
      </c>
      <c r="B17" s="11" t="s">
        <v>32</v>
      </c>
      <c r="C17" s="10"/>
    </row>
    <row r="18" spans="1:3" ht="15.75">
      <c r="A18" s="19">
        <v>14</v>
      </c>
      <c r="B18" s="11" t="s">
        <v>33</v>
      </c>
      <c r="C18" s="10">
        <v>18410</v>
      </c>
    </row>
    <row r="19" spans="1:3" ht="24" customHeight="1">
      <c r="A19" s="19">
        <v>15</v>
      </c>
      <c r="B19" s="9" t="s">
        <v>34</v>
      </c>
      <c r="C19" s="10">
        <v>8858</v>
      </c>
    </row>
    <row r="20" spans="1:3" ht="15.75">
      <c r="A20" s="19">
        <v>16</v>
      </c>
      <c r="B20" s="11" t="s">
        <v>35</v>
      </c>
      <c r="C20" s="10">
        <v>22166</v>
      </c>
    </row>
    <row r="21" spans="1:3" ht="15.75">
      <c r="A21" s="19">
        <v>17</v>
      </c>
      <c r="B21" s="11" t="s">
        <v>36</v>
      </c>
      <c r="C21" s="10">
        <v>29506</v>
      </c>
    </row>
    <row r="22" spans="1:3" ht="15.75">
      <c r="A22" s="19">
        <v>18</v>
      </c>
      <c r="B22" s="11" t="s">
        <v>37</v>
      </c>
      <c r="C22" s="10">
        <v>43092</v>
      </c>
    </row>
    <row r="23" spans="1:3" ht="15.75">
      <c r="A23" s="19">
        <v>19</v>
      </c>
      <c r="B23" s="11" t="s">
        <v>38</v>
      </c>
      <c r="C23" s="10">
        <v>5784</v>
      </c>
    </row>
    <row r="24" spans="1:3" ht="15.75">
      <c r="A24" s="19">
        <v>20</v>
      </c>
      <c r="B24" s="11" t="s">
        <v>39</v>
      </c>
      <c r="C24" s="10">
        <v>24984</v>
      </c>
    </row>
    <row r="25" spans="1:3" ht="15.75">
      <c r="A25" s="19">
        <v>21</v>
      </c>
      <c r="B25" s="11" t="s">
        <v>40</v>
      </c>
      <c r="C25" s="10">
        <v>11312</v>
      </c>
    </row>
    <row r="26" spans="1:3" ht="15.75">
      <c r="A26" s="19">
        <v>22</v>
      </c>
      <c r="B26" s="11" t="s">
        <v>41</v>
      </c>
      <c r="C26" s="10">
        <v>11244</v>
      </c>
    </row>
    <row r="27" spans="1:3" ht="15.75">
      <c r="A27" s="19">
        <v>23</v>
      </c>
      <c r="B27" s="11" t="s">
        <v>42</v>
      </c>
      <c r="C27" s="10">
        <v>6040</v>
      </c>
    </row>
    <row r="28" spans="1:3" ht="15.75">
      <c r="A28" s="19">
        <v>24</v>
      </c>
      <c r="B28" s="11" t="s">
        <v>43</v>
      </c>
      <c r="C28" s="24">
        <v>51224</v>
      </c>
    </row>
    <row r="29" spans="1:3" ht="15.75">
      <c r="A29" s="19">
        <v>25</v>
      </c>
      <c r="B29" s="11" t="s">
        <v>44</v>
      </c>
      <c r="C29" s="24">
        <v>22926</v>
      </c>
    </row>
    <row r="30" spans="1:3" ht="15.75">
      <c r="A30" s="19">
        <v>26</v>
      </c>
      <c r="B30" s="11" t="s">
        <v>45</v>
      </c>
      <c r="C30" s="24">
        <v>9316</v>
      </c>
    </row>
    <row r="31" spans="1:3" ht="15.75">
      <c r="A31" s="19">
        <v>27</v>
      </c>
      <c r="B31" s="11" t="s">
        <v>46</v>
      </c>
      <c r="C31" s="24">
        <v>39758</v>
      </c>
    </row>
    <row r="32" spans="1:3" ht="15.75">
      <c r="A32" s="19">
        <v>28</v>
      </c>
      <c r="B32" s="11" t="s">
        <v>47</v>
      </c>
      <c r="C32" s="24">
        <v>14184</v>
      </c>
    </row>
    <row r="33" spans="1:3" ht="15.75">
      <c r="A33" s="19">
        <v>29</v>
      </c>
      <c r="B33" s="16" t="s">
        <v>18</v>
      </c>
      <c r="C33" s="24">
        <v>11238</v>
      </c>
    </row>
    <row r="34" spans="1:3" ht="15.75">
      <c r="A34" s="19">
        <v>30</v>
      </c>
      <c r="B34" s="11" t="s">
        <v>48</v>
      </c>
      <c r="C34" s="24">
        <v>10172</v>
      </c>
    </row>
    <row r="35" spans="1:3" ht="15.75">
      <c r="A35" s="19">
        <v>31</v>
      </c>
      <c r="B35" s="11" t="s">
        <v>49</v>
      </c>
      <c r="C35" s="24">
        <v>2892</v>
      </c>
    </row>
    <row r="36" spans="1:3" ht="15.75">
      <c r="A36" s="19">
        <v>32</v>
      </c>
      <c r="B36" s="11" t="s">
        <v>19</v>
      </c>
      <c r="C36" s="24">
        <v>11548</v>
      </c>
    </row>
    <row r="37" spans="1:3" ht="15.75">
      <c r="A37" s="19">
        <v>33</v>
      </c>
      <c r="B37" s="11" t="s">
        <v>50</v>
      </c>
      <c r="C37" s="24">
        <v>182</v>
      </c>
    </row>
    <row r="38" spans="1:3" ht="15.75">
      <c r="A38" s="19">
        <v>34</v>
      </c>
      <c r="B38" s="11" t="s">
        <v>51</v>
      </c>
      <c r="C38" s="24">
        <v>8258</v>
      </c>
    </row>
    <row r="39" spans="1:3" ht="15.75">
      <c r="A39" s="19">
        <v>35</v>
      </c>
      <c r="B39" s="11" t="s">
        <v>52</v>
      </c>
      <c r="C39" s="24">
        <v>1146</v>
      </c>
    </row>
    <row r="40" spans="1:3" ht="31.5">
      <c r="A40" s="20">
        <v>36</v>
      </c>
      <c r="B40" s="9" t="s">
        <v>53</v>
      </c>
      <c r="C40" s="24">
        <v>1800</v>
      </c>
    </row>
    <row r="41" spans="1:3" ht="15.75">
      <c r="A41" s="19">
        <v>37</v>
      </c>
      <c r="B41" s="11" t="s">
        <v>54</v>
      </c>
      <c r="C41" s="24">
        <v>0</v>
      </c>
    </row>
    <row r="42" spans="1:3" ht="15.75">
      <c r="A42" s="19">
        <v>38</v>
      </c>
      <c r="B42" s="11" t="s">
        <v>55</v>
      </c>
      <c r="C42" s="24">
        <v>600</v>
      </c>
    </row>
    <row r="43" spans="1:3" ht="31.5">
      <c r="A43" s="20">
        <v>39</v>
      </c>
      <c r="B43" s="9" t="s">
        <v>56</v>
      </c>
      <c r="C43" s="24">
        <v>11662</v>
      </c>
    </row>
    <row r="44" spans="1:3" ht="15.75">
      <c r="A44" s="19">
        <v>40</v>
      </c>
      <c r="B44" s="11" t="s">
        <v>72</v>
      </c>
      <c r="C44" s="10">
        <f>69848+1850</f>
        <v>71698</v>
      </c>
    </row>
    <row r="45" spans="1:3" s="3" customFormat="1" ht="15.75">
      <c r="A45" s="6"/>
      <c r="B45" s="6" t="s">
        <v>20</v>
      </c>
      <c r="C45" s="8">
        <f>SUM(C5:C44)</f>
        <v>450000</v>
      </c>
    </row>
    <row r="46" s="14" customFormat="1" ht="15.75">
      <c r="C46" s="15"/>
    </row>
    <row r="47" spans="1:5" ht="15.75">
      <c r="A47" s="27" t="s">
        <v>11</v>
      </c>
      <c r="B47" s="27"/>
      <c r="C47" s="13" t="s">
        <v>12</v>
      </c>
      <c r="D47" s="25" t="s">
        <v>65</v>
      </c>
      <c r="E47" s="25"/>
    </row>
    <row r="48" spans="2:5" ht="15.75">
      <c r="B48" s="12" t="s">
        <v>68</v>
      </c>
      <c r="C48" s="13" t="s">
        <v>13</v>
      </c>
      <c r="D48" s="25" t="s">
        <v>66</v>
      </c>
      <c r="E48" s="25"/>
    </row>
  </sheetData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pane xSplit="2" ySplit="4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5" sqref="C45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D1" s="1" t="s">
        <v>77</v>
      </c>
    </row>
    <row r="2" spans="1:3" ht="15.75">
      <c r="A2" s="25" t="s">
        <v>74</v>
      </c>
      <c r="B2" s="25"/>
      <c r="C2" s="25"/>
    </row>
    <row r="4" spans="1:3" ht="47.25">
      <c r="A4" s="17" t="s">
        <v>16</v>
      </c>
      <c r="B4" s="17" t="s">
        <v>17</v>
      </c>
      <c r="C4" s="18" t="s">
        <v>73</v>
      </c>
    </row>
    <row r="5" spans="1:3" ht="15.75">
      <c r="A5" s="19">
        <v>1</v>
      </c>
      <c r="B5" s="11" t="s">
        <v>21</v>
      </c>
      <c r="C5" s="10"/>
    </row>
    <row r="6" spans="1:3" ht="31.5">
      <c r="A6" s="19">
        <v>2</v>
      </c>
      <c r="B6" s="9" t="s">
        <v>58</v>
      </c>
      <c r="C6" s="10">
        <v>398</v>
      </c>
    </row>
    <row r="7" spans="1:3" ht="15.75">
      <c r="A7" s="19">
        <v>3</v>
      </c>
      <c r="B7" s="11" t="s">
        <v>22</v>
      </c>
      <c r="C7" s="10"/>
    </row>
    <row r="8" spans="1:3" ht="15.75">
      <c r="A8" s="19">
        <v>4</v>
      </c>
      <c r="B8" s="11" t="s">
        <v>23</v>
      </c>
      <c r="C8" s="10"/>
    </row>
    <row r="9" spans="1:3" ht="15.75">
      <c r="A9" s="19">
        <v>5</v>
      </c>
      <c r="B9" s="11" t="s">
        <v>24</v>
      </c>
      <c r="C9" s="10">
        <v>2680</v>
      </c>
    </row>
    <row r="10" spans="1:3" ht="15.75">
      <c r="A10" s="19">
        <v>6</v>
      </c>
      <c r="B10" s="11" t="s">
        <v>25</v>
      </c>
      <c r="C10" s="10"/>
    </row>
    <row r="11" spans="1:3" ht="15.75">
      <c r="A11" s="19">
        <v>7</v>
      </c>
      <c r="B11" s="11" t="s">
        <v>26</v>
      </c>
      <c r="C11" s="10">
        <v>4957</v>
      </c>
    </row>
    <row r="12" spans="1:3" ht="15.75">
      <c r="A12" s="19">
        <v>8</v>
      </c>
      <c r="B12" s="11" t="s">
        <v>30</v>
      </c>
      <c r="C12" s="10"/>
    </row>
    <row r="13" spans="1:3" ht="15.75">
      <c r="A13" s="19">
        <v>9</v>
      </c>
      <c r="B13" s="11" t="s">
        <v>27</v>
      </c>
      <c r="C13" s="10">
        <v>424</v>
      </c>
    </row>
    <row r="14" spans="1:3" ht="15.75">
      <c r="A14" s="19">
        <v>10</v>
      </c>
      <c r="B14" s="11" t="s">
        <v>28</v>
      </c>
      <c r="C14" s="10"/>
    </row>
    <row r="15" spans="1:3" ht="15.75">
      <c r="A15" s="19">
        <v>11</v>
      </c>
      <c r="B15" s="11" t="s">
        <v>31</v>
      </c>
      <c r="C15" s="10"/>
    </row>
    <row r="16" spans="1:3" ht="15.75">
      <c r="A16" s="19">
        <v>12</v>
      </c>
      <c r="B16" s="11" t="s">
        <v>29</v>
      </c>
      <c r="C16" s="10"/>
    </row>
    <row r="17" spans="1:3" ht="15.75">
      <c r="A17" s="19">
        <v>13</v>
      </c>
      <c r="B17" s="11" t="s">
        <v>32</v>
      </c>
      <c r="C17" s="10"/>
    </row>
    <row r="18" spans="1:3" ht="15.75">
      <c r="A18" s="19">
        <v>14</v>
      </c>
      <c r="B18" s="11" t="s">
        <v>33</v>
      </c>
      <c r="C18" s="10"/>
    </row>
    <row r="19" spans="1:3" ht="24" customHeight="1">
      <c r="A19" s="19">
        <v>15</v>
      </c>
      <c r="B19" s="9" t="s">
        <v>34</v>
      </c>
      <c r="C19" s="10">
        <v>2392</v>
      </c>
    </row>
    <row r="20" spans="1:3" ht="15.75">
      <c r="A20" s="19">
        <v>16</v>
      </c>
      <c r="B20" s="11" t="s">
        <v>35</v>
      </c>
      <c r="C20" s="10">
        <v>65538</v>
      </c>
    </row>
    <row r="21" spans="1:3" ht="15.75">
      <c r="A21" s="19">
        <v>17</v>
      </c>
      <c r="B21" s="11" t="s">
        <v>36</v>
      </c>
      <c r="C21" s="10">
        <v>47599</v>
      </c>
    </row>
    <row r="22" spans="1:3" ht="15.75">
      <c r="A22" s="19">
        <v>18</v>
      </c>
      <c r="B22" s="11" t="s">
        <v>37</v>
      </c>
      <c r="C22" s="10">
        <v>39357</v>
      </c>
    </row>
    <row r="23" spans="1:3" ht="15.75">
      <c r="A23" s="19">
        <v>19</v>
      </c>
      <c r="B23" s="11" t="s">
        <v>38</v>
      </c>
      <c r="C23" s="10">
        <v>14619</v>
      </c>
    </row>
    <row r="24" spans="1:3" ht="15.75">
      <c r="A24" s="19">
        <v>20</v>
      </c>
      <c r="B24" s="11" t="s">
        <v>39</v>
      </c>
      <c r="C24" s="10">
        <v>39154</v>
      </c>
    </row>
    <row r="25" spans="1:3" ht="15.75">
      <c r="A25" s="19">
        <v>21</v>
      </c>
      <c r="B25" s="11" t="s">
        <v>40</v>
      </c>
      <c r="C25" s="10">
        <v>17433</v>
      </c>
    </row>
    <row r="26" spans="1:3" ht="15.75">
      <c r="A26" s="19">
        <v>22</v>
      </c>
      <c r="B26" s="11" t="s">
        <v>41</v>
      </c>
      <c r="C26" s="10">
        <v>14859</v>
      </c>
    </row>
    <row r="27" spans="1:3" ht="15.75">
      <c r="A27" s="19">
        <v>23</v>
      </c>
      <c r="B27" s="11" t="s">
        <v>42</v>
      </c>
      <c r="C27" s="10">
        <v>28978</v>
      </c>
    </row>
    <row r="28" spans="1:3" ht="15.75">
      <c r="A28" s="19">
        <v>24</v>
      </c>
      <c r="B28" s="11" t="s">
        <v>43</v>
      </c>
      <c r="C28" s="10">
        <v>754</v>
      </c>
    </row>
    <row r="29" spans="1:3" ht="15.75">
      <c r="A29" s="19">
        <v>25</v>
      </c>
      <c r="B29" s="11" t="s">
        <v>44</v>
      </c>
      <c r="C29" s="10"/>
    </row>
    <row r="30" spans="1:3" ht="15.75">
      <c r="A30" s="19">
        <v>26</v>
      </c>
      <c r="B30" s="11" t="s">
        <v>45</v>
      </c>
      <c r="C30" s="10"/>
    </row>
    <row r="31" spans="1:3" ht="15.75">
      <c r="A31" s="19">
        <v>27</v>
      </c>
      <c r="B31" s="11" t="s">
        <v>46</v>
      </c>
      <c r="C31" s="10">
        <v>1809</v>
      </c>
    </row>
    <row r="32" spans="1:3" ht="15.75">
      <c r="A32" s="19">
        <v>28</v>
      </c>
      <c r="B32" s="11" t="s">
        <v>47</v>
      </c>
      <c r="C32" s="10">
        <v>9628</v>
      </c>
    </row>
    <row r="33" spans="1:3" ht="15.75">
      <c r="A33" s="19">
        <v>29</v>
      </c>
      <c r="B33" s="16" t="s">
        <v>18</v>
      </c>
      <c r="C33" s="10">
        <v>8463</v>
      </c>
    </row>
    <row r="34" spans="1:3" ht="15.75">
      <c r="A34" s="19">
        <v>30</v>
      </c>
      <c r="B34" s="11" t="s">
        <v>48</v>
      </c>
      <c r="C34" s="10"/>
    </row>
    <row r="35" spans="1:3" ht="15.75">
      <c r="A35" s="19">
        <v>31</v>
      </c>
      <c r="B35" s="11" t="s">
        <v>49</v>
      </c>
      <c r="C35" s="10">
        <v>14901</v>
      </c>
    </row>
    <row r="36" spans="1:3" ht="15.75">
      <c r="A36" s="19">
        <v>32</v>
      </c>
      <c r="B36" s="11" t="s">
        <v>19</v>
      </c>
      <c r="C36" s="10">
        <v>17145</v>
      </c>
    </row>
    <row r="37" spans="1:3" ht="15.75">
      <c r="A37" s="19">
        <v>33</v>
      </c>
      <c r="B37" s="11" t="s">
        <v>50</v>
      </c>
      <c r="C37" s="10">
        <v>4871</v>
      </c>
    </row>
    <row r="38" spans="1:3" ht="15.75">
      <c r="A38" s="19">
        <v>34</v>
      </c>
      <c r="B38" s="11" t="s">
        <v>51</v>
      </c>
      <c r="C38" s="10">
        <v>3047</v>
      </c>
    </row>
    <row r="39" spans="1:3" ht="15.75">
      <c r="A39" s="19">
        <v>35</v>
      </c>
      <c r="B39" s="11" t="s">
        <v>52</v>
      </c>
      <c r="C39" s="10">
        <v>2174</v>
      </c>
    </row>
    <row r="40" spans="1:3" ht="31.5">
      <c r="A40" s="20">
        <v>36</v>
      </c>
      <c r="B40" s="9" t="s">
        <v>53</v>
      </c>
      <c r="C40" s="10">
        <v>11244</v>
      </c>
    </row>
    <row r="41" spans="1:3" ht="15.75">
      <c r="A41" s="19">
        <v>37</v>
      </c>
      <c r="B41" s="11" t="s">
        <v>54</v>
      </c>
      <c r="C41" s="10">
        <v>2820</v>
      </c>
    </row>
    <row r="42" spans="1:3" ht="15.75">
      <c r="A42" s="19">
        <v>38</v>
      </c>
      <c r="B42" s="11" t="s">
        <v>55</v>
      </c>
      <c r="C42" s="10">
        <v>73669</v>
      </c>
    </row>
    <row r="43" spans="1:3" ht="31.5">
      <c r="A43" s="20">
        <v>39</v>
      </c>
      <c r="B43" s="9" t="s">
        <v>56</v>
      </c>
      <c r="C43" s="10"/>
    </row>
    <row r="44" spans="1:3" ht="15.75">
      <c r="A44" s="19">
        <v>40</v>
      </c>
      <c r="B44" s="11" t="s">
        <v>72</v>
      </c>
      <c r="C44" s="10">
        <f>448056-141425-41544</f>
        <v>265087</v>
      </c>
    </row>
    <row r="45" spans="1:3" s="3" customFormat="1" ht="15.75">
      <c r="A45" s="6"/>
      <c r="B45" s="6" t="s">
        <v>20</v>
      </c>
      <c r="C45" s="8">
        <f>SUM(C5:C44)</f>
        <v>694000</v>
      </c>
    </row>
    <row r="46" spans="1:5" ht="15.75">
      <c r="A46" s="27" t="s">
        <v>11</v>
      </c>
      <c r="B46" s="27"/>
      <c r="C46" s="13" t="s">
        <v>12</v>
      </c>
      <c r="D46" s="25" t="s">
        <v>65</v>
      </c>
      <c r="E46" s="25"/>
    </row>
    <row r="47" spans="2:5" ht="15.75">
      <c r="B47" s="12" t="s">
        <v>68</v>
      </c>
      <c r="C47" s="13" t="s">
        <v>13</v>
      </c>
      <c r="D47" s="25" t="s">
        <v>66</v>
      </c>
      <c r="E47" s="25"/>
    </row>
  </sheetData>
  <mergeCells count="4">
    <mergeCell ref="A2:C2"/>
    <mergeCell ref="A46:B46"/>
    <mergeCell ref="D46:E46"/>
    <mergeCell ref="D47:E47"/>
  </mergeCells>
  <printOptions/>
  <pageMargins left="0.91" right="0.19" top="0.2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anca.marinescu</cp:lastModifiedBy>
  <cp:lastPrinted>2018-05-25T09:35:58Z</cp:lastPrinted>
  <dcterms:created xsi:type="dcterms:W3CDTF">2015-02-03T08:13:00Z</dcterms:created>
  <dcterms:modified xsi:type="dcterms:W3CDTF">2018-09-20T07:37:49Z</dcterms:modified>
  <cp:category/>
  <cp:version/>
  <cp:contentType/>
  <cp:contentStatus/>
</cp:coreProperties>
</file>