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<sst xmlns="http://schemas.openxmlformats.org/spreadsheetml/2006/main" count="174" uniqueCount="72">
  <si>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</si>
  <si>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</si>
  <si>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</si>
  <si>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</si>
  <si>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</si>
  <si>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</si>
  <si>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</si>
  <si>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</si>
  <si>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</si>
  <si>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</si>
  <si>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</si>
  <si>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</si>
  <si>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</si>
  <si>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</si>
  <si>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</si>
  <si>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</si>
  <si>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</si>
  <si>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</si>
  <si>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</si>
  <si>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</si>
  <si>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</si>
  <si>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</si>
  <si>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</si>
  <si>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</si>
  <si>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</si>
  <si>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</si>
  <si>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</si>
  <si>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</si>
  <si>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</si>
  <si>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</si>
  <si>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</si>
  <si>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</si>
  <si>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</si>
  <si>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</si>
  <si>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</si>
  <si>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</si>
  <si>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</si>
  <si>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</si>
  <si>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</si>
  <si>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</si>
  <si>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</si>
  <si>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</si>
  <si>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</si>
  <si>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</si>
  <si>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</si>
  <si>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</si>
  <si>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</si>
  <si>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</si>
  <si>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</si>
  <si>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</si>
  <si>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</si>
  <si>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</si>
  <si>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</si>
  <si>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</si>
  <si>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</si>
  <si>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</si>
  <si>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</si>
  <si>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</si>
  <si>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</si>
  <si>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</si>
  <si>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</si>
  <si>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</si>
  <si>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</si>
  <si>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</si>
  <si>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</si>
  <si>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</si>
  <si>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</si>
  <si>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</si>
  <si>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</si>
  <si>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</si>
  <si>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`</t>
  </si>
  <si>
    <t>Eliberarea amplasamentului pentru realizarea condițiilor de coexistență – proiectare și execuție
"Amenajare pistă de biciclete pe strada Botizului  - Pod Golescu"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</si>
</sst>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3" fontId="6" fillId="34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">
      <selection activeCell="B175" sqref="B175:B176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82" t="s">
        <v>34</v>
      </c>
      <c r="B1" s="83"/>
      <c r="C1" s="83"/>
      <c r="D1" s="83"/>
      <c r="E1" s="83"/>
    </row>
    <row r="2" spans="1:5" ht="15" customHeight="1">
      <c r="A2" s="63"/>
      <c r="B2" s="64"/>
      <c r="C2" s="64"/>
      <c r="D2" s="64"/>
      <c r="E2" s="64"/>
    </row>
    <row r="3" spans="1:5" ht="15" customHeight="1">
      <c r="A3" s="63"/>
      <c r="B3" s="64"/>
      <c r="C3" s="64"/>
      <c r="D3" s="64"/>
      <c r="E3" s="64"/>
    </row>
    <row r="4" spans="1:7" ht="15" customHeight="1">
      <c r="A4" s="86" t="s">
        <v>68</v>
      </c>
      <c r="B4" s="86"/>
      <c r="C4" s="86"/>
      <c r="D4" s="86"/>
      <c r="E4" s="86"/>
      <c r="F4" s="86"/>
      <c r="G4" s="86"/>
    </row>
    <row r="5" spans="1:7" ht="15" customHeight="1">
      <c r="A5" s="62"/>
      <c r="B5" s="62"/>
      <c r="C5" s="62"/>
      <c r="D5" s="62"/>
      <c r="E5" s="62"/>
      <c r="F5" s="62"/>
      <c r="G5" s="62"/>
    </row>
    <row r="6" spans="1:7" ht="15" customHeight="1">
      <c r="A6" s="62"/>
      <c r="B6" s="62"/>
      <c r="C6" s="62"/>
      <c r="D6" s="62"/>
      <c r="E6" s="62"/>
      <c r="F6" s="62"/>
      <c r="G6" s="62"/>
    </row>
    <row r="7" spans="1:7" ht="15" customHeight="1">
      <c r="A7" s="62"/>
      <c r="B7" s="62"/>
      <c r="C7" s="62"/>
      <c r="D7" s="62"/>
      <c r="E7" s="62"/>
      <c r="F7" s="62"/>
      <c r="G7" s="62"/>
    </row>
    <row r="8" spans="1:7" ht="15" customHeight="1">
      <c r="A8" s="77"/>
      <c r="B8" s="77"/>
      <c r="C8" s="77"/>
      <c r="D8" s="77"/>
      <c r="E8" s="77"/>
      <c r="F8" s="77"/>
      <c r="G8" s="77" t="s">
        <v>31</v>
      </c>
    </row>
    <row r="9" spans="1:7" ht="15" customHeight="1">
      <c r="A9" s="84" t="s">
        <v>11</v>
      </c>
      <c r="B9" s="85" t="s">
        <v>20</v>
      </c>
      <c r="C9" s="84" t="s">
        <v>10</v>
      </c>
      <c r="D9" s="84" t="s">
        <v>69</v>
      </c>
      <c r="E9" s="84" t="s">
        <v>12</v>
      </c>
      <c r="F9" s="87" t="s">
        <v>0</v>
      </c>
      <c r="G9" s="88"/>
    </row>
    <row r="10" spans="1:7" ht="15" customHeight="1">
      <c r="A10" s="85"/>
      <c r="B10" s="85"/>
      <c r="C10" s="84"/>
      <c r="D10" s="84"/>
      <c r="E10" s="84"/>
      <c r="F10" s="84" t="s">
        <v>14</v>
      </c>
      <c r="G10" s="84" t="s">
        <v>24</v>
      </c>
    </row>
    <row r="11" spans="1:7" ht="15" customHeight="1">
      <c r="A11" s="85"/>
      <c r="B11" s="85"/>
      <c r="C11" s="84"/>
      <c r="D11" s="84"/>
      <c r="E11" s="84"/>
      <c r="F11" s="84"/>
      <c r="G11" s="84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219497665</v>
      </c>
      <c r="D13" s="55">
        <f t="shared" si="0"/>
        <v>287685552</v>
      </c>
      <c r="E13" s="55">
        <f t="shared" si="0"/>
        <v>125058762</v>
      </c>
      <c r="F13" s="55">
        <f t="shared" si="0"/>
        <v>125046584</v>
      </c>
      <c r="G13" s="55">
        <f t="shared" si="0"/>
        <v>12178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158633869</v>
      </c>
      <c r="D14" s="56">
        <f t="shared" si="0"/>
        <v>215626525</v>
      </c>
      <c r="E14" s="56">
        <f t="shared" si="0"/>
        <v>96525000</v>
      </c>
      <c r="F14" s="56">
        <f t="shared" si="0"/>
        <v>96525000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C23+C43+C69+C89+C107+C143</f>
        <v>184226977</v>
      </c>
      <c r="D15" s="10">
        <f t="shared" si="1"/>
        <v>252414864</v>
      </c>
      <c r="E15" s="10">
        <f t="shared" si="1"/>
        <v>104980700</v>
      </c>
      <c r="F15" s="10">
        <f t="shared" si="1"/>
        <v>104980700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149731429</v>
      </c>
      <c r="D16" s="13">
        <f t="shared" si="1"/>
        <v>206724085</v>
      </c>
      <c r="E16" s="13">
        <f t="shared" si="1"/>
        <v>96525000</v>
      </c>
      <c r="F16" s="13">
        <f t="shared" si="1"/>
        <v>96525000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C25+C49+C73+C93+C121+C179</f>
        <v>10974511</v>
      </c>
      <c r="D17" s="14">
        <f t="shared" si="2"/>
        <v>10974511</v>
      </c>
      <c r="E17" s="14">
        <f t="shared" si="2"/>
        <v>18000</v>
      </c>
      <c r="F17" s="14">
        <f t="shared" si="2"/>
        <v>18000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8902440</v>
      </c>
      <c r="D18" s="15">
        <f t="shared" si="2"/>
        <v>8902440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C27+C37+C53+C63+C77+C97+C125+C137+C185</f>
        <v>24296177</v>
      </c>
      <c r="D19" s="10">
        <f>D27+D37+D53+D63+D77+D97+D125+D137+D185</f>
        <v>24296177</v>
      </c>
      <c r="E19" s="10">
        <f>E27+E37+E53+E63+E77+E97+E125+E137+E185</f>
        <v>20060062</v>
      </c>
      <c r="F19" s="10">
        <f>F27+F37+F53+F63+F77+F97+F125+F137+F185</f>
        <v>20047884</v>
      </c>
      <c r="G19" s="10">
        <f>G27+G37+G53+G63+G77+G97+G125+G137+G185</f>
        <v>12178</v>
      </c>
      <c r="I19" s="42"/>
      <c r="J19" s="41"/>
    </row>
    <row r="20" spans="1:9" ht="15" customHeight="1">
      <c r="A20" s="16"/>
      <c r="B20" s="17"/>
      <c r="C20" s="13">
        <f>C28+C54+C64+C78+C98+C126+C138+C186</f>
        <v>0</v>
      </c>
      <c r="D20" s="13">
        <f>D28+D54+D64+D78+D98+D126+D138+D186</f>
        <v>0</v>
      </c>
      <c r="E20" s="13">
        <f>E28+E54+E64+E78+E98+E126+E138+E186</f>
        <v>0</v>
      </c>
      <c r="F20" s="13">
        <f>F28+F54+F64+F78+F98+F126+F138+F186</f>
        <v>0</v>
      </c>
      <c r="G20" s="13">
        <f>G28+G54+G64+G78+G98+G126+G138+G186</f>
        <v>0</v>
      </c>
      <c r="I20" s="42"/>
    </row>
    <row r="21" spans="1:10" ht="15" customHeight="1">
      <c r="A21" s="94" t="s">
        <v>17</v>
      </c>
      <c r="B21" s="95"/>
      <c r="C21" s="10">
        <f aca="true" t="shared" si="3" ref="C21:G22">C23+C25+C27</f>
        <v>1113000</v>
      </c>
      <c r="D21" s="10">
        <f t="shared" si="3"/>
        <v>1113000</v>
      </c>
      <c r="E21" s="10">
        <f t="shared" si="3"/>
        <v>1113000</v>
      </c>
      <c r="F21" s="10">
        <f>F23+F25+F27</f>
        <v>1113000</v>
      </c>
      <c r="G21" s="10">
        <f>G23+G25+G27</f>
        <v>0</v>
      </c>
      <c r="J21" s="41"/>
    </row>
    <row r="22" spans="1:7" ht="15" customHeight="1">
      <c r="A22" s="91" t="s">
        <v>5</v>
      </c>
      <c r="B22" s="92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1113000</v>
      </c>
      <c r="D27" s="18">
        <f t="shared" si="4"/>
        <v>1113000</v>
      </c>
      <c r="E27" s="18">
        <f t="shared" si="4"/>
        <v>1113000</v>
      </c>
      <c r="F27" s="18">
        <f>F29+F31+F33</f>
        <v>1113000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1113000</v>
      </c>
      <c r="D29" s="20">
        <v>1113000</v>
      </c>
      <c r="E29" s="20">
        <v>1113000</v>
      </c>
      <c r="F29" s="20">
        <v>1113000</v>
      </c>
      <c r="G29" s="4">
        <v>0</v>
      </c>
    </row>
    <row r="30" spans="1:7" ht="15" customHeight="1">
      <c r="A30" s="21"/>
      <c r="B30" s="22"/>
      <c r="C30" s="69">
        <v>0</v>
      </c>
      <c r="D30" s="69">
        <v>0</v>
      </c>
      <c r="E30" s="69">
        <v>0</v>
      </c>
      <c r="F30" s="69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99" t="s">
        <v>43</v>
      </c>
      <c r="B35" s="100"/>
      <c r="C35" s="10">
        <f>C37</f>
        <v>49000</v>
      </c>
      <c r="D35" s="10">
        <f>D37</f>
        <v>49000</v>
      </c>
      <c r="E35" s="10">
        <f>E37</f>
        <v>49000</v>
      </c>
      <c r="F35" s="10">
        <f>F37</f>
        <v>49000</v>
      </c>
      <c r="G35" s="10">
        <f>G37</f>
        <v>0</v>
      </c>
    </row>
    <row r="36" spans="1:7" ht="15" customHeight="1">
      <c r="A36" s="101" t="s">
        <v>5</v>
      </c>
      <c r="B36" s="102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49000</v>
      </c>
      <c r="D37" s="4">
        <f t="shared" si="5"/>
        <v>49000</v>
      </c>
      <c r="E37" s="4">
        <f t="shared" si="5"/>
        <v>49000</v>
      </c>
      <c r="F37" s="4">
        <f t="shared" si="5"/>
        <v>49000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49000</v>
      </c>
      <c r="D39" s="20">
        <v>49000</v>
      </c>
      <c r="E39" s="20">
        <v>49000</v>
      </c>
      <c r="F39" s="20">
        <v>49000</v>
      </c>
      <c r="G39" s="4">
        <v>0</v>
      </c>
    </row>
    <row r="40" spans="1:7" ht="15" customHeight="1">
      <c r="A40" s="21"/>
      <c r="B40" s="22"/>
      <c r="C40" s="69">
        <v>0</v>
      </c>
      <c r="D40" s="69">
        <v>0</v>
      </c>
      <c r="E40" s="69">
        <v>0</v>
      </c>
      <c r="F40" s="69">
        <v>0</v>
      </c>
      <c r="G40" s="23">
        <v>0</v>
      </c>
    </row>
    <row r="41" spans="1:7" ht="15" customHeight="1">
      <c r="A41" s="104" t="s">
        <v>16</v>
      </c>
      <c r="B41" s="105"/>
      <c r="C41" s="14">
        <f aca="true" t="shared" si="6" ref="C41:G42">C43+C49+C53</f>
        <v>19988385</v>
      </c>
      <c r="D41" s="14">
        <f t="shared" si="6"/>
        <v>19988385</v>
      </c>
      <c r="E41" s="14">
        <f t="shared" si="6"/>
        <v>6001027</v>
      </c>
      <c r="F41" s="14">
        <f t="shared" si="6"/>
        <v>5988849</v>
      </c>
      <c r="G41" s="14">
        <f t="shared" si="6"/>
        <v>12178</v>
      </c>
    </row>
    <row r="42" spans="1:20" ht="15" customHeight="1">
      <c r="A42" s="91" t="s">
        <v>5</v>
      </c>
      <c r="B42" s="92"/>
      <c r="C42" s="13">
        <f t="shared" si="6"/>
        <v>11191702</v>
      </c>
      <c r="D42" s="13">
        <f t="shared" si="6"/>
        <v>11191702</v>
      </c>
      <c r="E42" s="13">
        <f t="shared" si="6"/>
        <v>3250000</v>
      </c>
      <c r="F42" s="13">
        <f t="shared" si="6"/>
        <v>3250000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13243430</v>
      </c>
      <c r="D43" s="10">
        <f t="shared" si="7"/>
        <v>13243430</v>
      </c>
      <c r="E43" s="10">
        <f t="shared" si="7"/>
        <v>3297000</v>
      </c>
      <c r="F43" s="10">
        <f t="shared" si="7"/>
        <v>3297000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8153565</v>
      </c>
      <c r="D44" s="13">
        <f t="shared" si="7"/>
        <v>8153565</v>
      </c>
      <c r="E44" s="13">
        <f t="shared" si="7"/>
        <v>3250000</v>
      </c>
      <c r="F44" s="13">
        <f t="shared" si="7"/>
        <v>3250000</v>
      </c>
      <c r="G44" s="13">
        <f t="shared" si="7"/>
        <v>0</v>
      </c>
    </row>
    <row r="45" spans="1:7" ht="15" customHeight="1">
      <c r="A45" s="6">
        <v>1</v>
      </c>
      <c r="B45" s="89" t="s">
        <v>58</v>
      </c>
      <c r="C45" s="4">
        <v>9417100</v>
      </c>
      <c r="D45" s="4">
        <v>9417100</v>
      </c>
      <c r="E45" s="4">
        <v>2429000</v>
      </c>
      <c r="F45" s="4">
        <v>2429000</v>
      </c>
      <c r="G45" s="4">
        <v>0</v>
      </c>
    </row>
    <row r="46" spans="1:7" ht="13.5" customHeight="1">
      <c r="A46" s="7"/>
      <c r="B46" s="90"/>
      <c r="C46" s="28">
        <v>6373300</v>
      </c>
      <c r="D46" s="28">
        <v>6373300</v>
      </c>
      <c r="E46" s="28">
        <v>2390000</v>
      </c>
      <c r="F46" s="28">
        <v>2390000</v>
      </c>
      <c r="G46" s="28">
        <v>0</v>
      </c>
    </row>
    <row r="47" spans="1:7" ht="15" customHeight="1">
      <c r="A47" s="29">
        <v>2</v>
      </c>
      <c r="B47" s="98" t="s">
        <v>42</v>
      </c>
      <c r="C47" s="4">
        <v>3826330</v>
      </c>
      <c r="D47" s="4">
        <v>3826330</v>
      </c>
      <c r="E47" s="4">
        <v>868000</v>
      </c>
      <c r="F47" s="4">
        <v>868000</v>
      </c>
      <c r="G47" s="4">
        <v>0</v>
      </c>
    </row>
    <row r="48" spans="1:7" ht="15" customHeight="1">
      <c r="A48" s="29"/>
      <c r="B48" s="103"/>
      <c r="C48" s="28">
        <v>1780265</v>
      </c>
      <c r="D48" s="28">
        <v>1780265</v>
      </c>
      <c r="E48" s="28">
        <v>860000</v>
      </c>
      <c r="F48" s="28">
        <v>860000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C51</f>
        <v>3879928</v>
      </c>
      <c r="D49" s="10">
        <f t="shared" si="8"/>
        <v>3879928</v>
      </c>
      <c r="E49" s="10">
        <f t="shared" si="8"/>
        <v>1000</v>
      </c>
      <c r="F49" s="10">
        <f t="shared" si="8"/>
        <v>1000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3038137</v>
      </c>
      <c r="D50" s="15">
        <f t="shared" si="8"/>
        <v>3038137</v>
      </c>
      <c r="E50" s="15">
        <f t="shared" si="8"/>
        <v>0</v>
      </c>
      <c r="F50" s="15">
        <f t="shared" si="8"/>
        <v>0</v>
      </c>
      <c r="G50" s="15">
        <f t="shared" si="8"/>
        <v>0</v>
      </c>
    </row>
    <row r="51" spans="1:7" ht="15" customHeight="1">
      <c r="A51" s="6">
        <v>3</v>
      </c>
      <c r="B51" s="117" t="s">
        <v>61</v>
      </c>
      <c r="C51" s="4">
        <v>3879928</v>
      </c>
      <c r="D51" s="4">
        <v>3879928</v>
      </c>
      <c r="E51" s="4">
        <v>1000</v>
      </c>
      <c r="F51" s="4">
        <v>1000</v>
      </c>
      <c r="G51" s="4">
        <v>0</v>
      </c>
    </row>
    <row r="52" spans="1:7" ht="15" customHeight="1">
      <c r="A52" s="7"/>
      <c r="B52" s="118"/>
      <c r="C52" s="28">
        <v>3038137</v>
      </c>
      <c r="D52" s="28">
        <v>3038137</v>
      </c>
      <c r="E52" s="28">
        <v>0</v>
      </c>
      <c r="F52" s="28">
        <v>0</v>
      </c>
      <c r="G52" s="28">
        <v>0</v>
      </c>
    </row>
    <row r="53" spans="1:7" ht="15" customHeight="1">
      <c r="A53" s="8" t="s">
        <v>4</v>
      </c>
      <c r="B53" s="9" t="s">
        <v>13</v>
      </c>
      <c r="C53" s="10">
        <f aca="true" t="shared" si="9" ref="C53:G54">C55+C57+C59</f>
        <v>2865027</v>
      </c>
      <c r="D53" s="10">
        <f t="shared" si="9"/>
        <v>2865027</v>
      </c>
      <c r="E53" s="10">
        <f t="shared" si="9"/>
        <v>2703027</v>
      </c>
      <c r="F53" s="10">
        <f t="shared" si="9"/>
        <v>2690849</v>
      </c>
      <c r="G53" s="10">
        <f t="shared" si="9"/>
        <v>12178</v>
      </c>
    </row>
    <row r="54" spans="1:7" ht="15" customHeight="1">
      <c r="A54" s="7"/>
      <c r="B54" s="12" t="s">
        <v>5</v>
      </c>
      <c r="C54" s="13">
        <f t="shared" si="9"/>
        <v>0</v>
      </c>
      <c r="D54" s="13">
        <f t="shared" si="9"/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</row>
    <row r="55" spans="1:8" ht="15" customHeight="1">
      <c r="A55" s="6">
        <v>4</v>
      </c>
      <c r="B55" s="31" t="s">
        <v>25</v>
      </c>
      <c r="C55" s="20">
        <v>1517477</v>
      </c>
      <c r="D55" s="20">
        <v>1517477</v>
      </c>
      <c r="E55" s="20">
        <v>1517477</v>
      </c>
      <c r="F55" s="20">
        <v>1505299</v>
      </c>
      <c r="G55" s="4">
        <v>12178</v>
      </c>
      <c r="H55" s="42"/>
    </row>
    <row r="56" spans="1:7" ht="15" customHeight="1">
      <c r="A56" s="7"/>
      <c r="B56" s="22"/>
      <c r="C56" s="69">
        <v>0</v>
      </c>
      <c r="D56" s="69">
        <v>0</v>
      </c>
      <c r="E56" s="69">
        <f>F56+G56</f>
        <v>0</v>
      </c>
      <c r="F56" s="69">
        <v>0</v>
      </c>
      <c r="G56" s="23">
        <v>0</v>
      </c>
    </row>
    <row r="57" spans="1:7" ht="15" customHeight="1">
      <c r="A57" s="2">
        <v>5</v>
      </c>
      <c r="B57" s="3" t="s">
        <v>28</v>
      </c>
      <c r="C57" s="25">
        <v>1029550</v>
      </c>
      <c r="D57" s="25">
        <v>1029550</v>
      </c>
      <c r="E57" s="25">
        <v>1029550</v>
      </c>
      <c r="F57" s="25">
        <v>1029550</v>
      </c>
      <c r="G57" s="4">
        <v>0</v>
      </c>
    </row>
    <row r="58" spans="1:7" ht="15" customHeight="1">
      <c r="A58" s="21"/>
      <c r="B58" s="22" t="s">
        <v>29</v>
      </c>
      <c r="C58" s="69">
        <v>0</v>
      </c>
      <c r="D58" s="69">
        <v>0</v>
      </c>
      <c r="E58" s="69">
        <v>0</v>
      </c>
      <c r="F58" s="69">
        <v>0</v>
      </c>
      <c r="G58" s="23">
        <v>0</v>
      </c>
    </row>
    <row r="59" spans="1:7" ht="15" customHeight="1">
      <c r="A59" s="2">
        <v>6</v>
      </c>
      <c r="B59" s="31" t="s">
        <v>26</v>
      </c>
      <c r="C59" s="68">
        <v>318000</v>
      </c>
      <c r="D59" s="68">
        <v>318000</v>
      </c>
      <c r="E59" s="68">
        <v>156000</v>
      </c>
      <c r="F59" s="68">
        <v>156000</v>
      </c>
      <c r="G59" s="4">
        <v>0</v>
      </c>
    </row>
    <row r="60" spans="1:7" ht="15" customHeight="1">
      <c r="A60" s="21"/>
      <c r="B60" s="22" t="s">
        <v>27</v>
      </c>
      <c r="C60" s="28">
        <v>0</v>
      </c>
      <c r="D60" s="28">
        <v>0</v>
      </c>
      <c r="E60" s="69">
        <v>0</v>
      </c>
      <c r="F60" s="69">
        <v>0</v>
      </c>
      <c r="G60" s="28">
        <v>0</v>
      </c>
    </row>
    <row r="61" spans="1:7" ht="15" customHeight="1">
      <c r="A61" s="104" t="s">
        <v>64</v>
      </c>
      <c r="B61" s="105"/>
      <c r="C61" s="25">
        <f aca="true" t="shared" si="10" ref="C61:G64">C63</f>
        <v>3000</v>
      </c>
      <c r="D61" s="25">
        <f t="shared" si="10"/>
        <v>3000</v>
      </c>
      <c r="E61" s="25">
        <f t="shared" si="10"/>
        <v>3000</v>
      </c>
      <c r="F61" s="25">
        <f t="shared" si="10"/>
        <v>3000</v>
      </c>
      <c r="G61" s="25">
        <f t="shared" si="10"/>
        <v>0</v>
      </c>
    </row>
    <row r="62" spans="1:7" ht="15" customHeight="1">
      <c r="A62" s="91" t="s">
        <v>5</v>
      </c>
      <c r="B62" s="92"/>
      <c r="C62" s="35">
        <f t="shared" si="10"/>
        <v>0</v>
      </c>
      <c r="D62" s="35">
        <f t="shared" si="10"/>
        <v>0</v>
      </c>
      <c r="E62" s="35">
        <f t="shared" si="10"/>
        <v>0</v>
      </c>
      <c r="F62" s="35">
        <f t="shared" si="10"/>
        <v>0</v>
      </c>
      <c r="G62" s="35">
        <f t="shared" si="10"/>
        <v>0</v>
      </c>
    </row>
    <row r="63" spans="1:7" ht="15" customHeight="1">
      <c r="A63" s="8" t="s">
        <v>4</v>
      </c>
      <c r="B63" s="9" t="s">
        <v>13</v>
      </c>
      <c r="C63" s="68">
        <f t="shared" si="10"/>
        <v>3000</v>
      </c>
      <c r="D63" s="68">
        <f t="shared" si="10"/>
        <v>3000</v>
      </c>
      <c r="E63" s="68">
        <f t="shared" si="10"/>
        <v>3000</v>
      </c>
      <c r="F63" s="68">
        <f t="shared" si="10"/>
        <v>3000</v>
      </c>
      <c r="G63" s="68">
        <f t="shared" si="10"/>
        <v>0</v>
      </c>
    </row>
    <row r="64" spans="1:7" ht="15" customHeight="1">
      <c r="A64" s="7"/>
      <c r="B64" s="12" t="s">
        <v>5</v>
      </c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6">
        <v>1</v>
      </c>
      <c r="B65" s="31" t="s">
        <v>25</v>
      </c>
      <c r="C65" s="68">
        <v>3000</v>
      </c>
      <c r="D65" s="68">
        <v>3000</v>
      </c>
      <c r="E65" s="68">
        <v>3000</v>
      </c>
      <c r="F65" s="68">
        <v>3000</v>
      </c>
      <c r="G65" s="4">
        <v>0</v>
      </c>
    </row>
    <row r="66" spans="1:7" ht="15" customHeight="1">
      <c r="A66" s="7"/>
      <c r="B66" s="22"/>
      <c r="C66" s="35">
        <v>0</v>
      </c>
      <c r="D66" s="35">
        <v>0</v>
      </c>
      <c r="E66" s="27">
        <v>0</v>
      </c>
      <c r="F66" s="27">
        <v>0</v>
      </c>
      <c r="G66" s="35">
        <v>0</v>
      </c>
    </row>
    <row r="67" spans="1:10" ht="15" customHeight="1">
      <c r="A67" s="94" t="s">
        <v>19</v>
      </c>
      <c r="B67" s="95"/>
      <c r="C67" s="10">
        <f aca="true" t="shared" si="11" ref="C67:G68">C69+C73+C77</f>
        <v>1925200</v>
      </c>
      <c r="D67" s="10">
        <f t="shared" si="11"/>
        <v>1925200</v>
      </c>
      <c r="E67" s="10">
        <f t="shared" si="11"/>
        <v>1925200</v>
      </c>
      <c r="F67" s="10">
        <f t="shared" si="11"/>
        <v>1925200</v>
      </c>
      <c r="G67" s="10">
        <f t="shared" si="11"/>
        <v>0</v>
      </c>
      <c r="J67" s="41"/>
    </row>
    <row r="68" spans="1:7" ht="15" customHeight="1">
      <c r="A68" s="91" t="s">
        <v>5</v>
      </c>
      <c r="B68" s="92"/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</row>
    <row r="69" spans="1:7" ht="15" customHeight="1">
      <c r="A69" s="8" t="s">
        <v>2</v>
      </c>
      <c r="B69" s="9" t="s">
        <v>3</v>
      </c>
      <c r="C69" s="10">
        <f aca="true" t="shared" si="12" ref="C69:G70">C71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</row>
    <row r="70" spans="1:7" ht="15" customHeight="1">
      <c r="A70" s="11"/>
      <c r="B70" s="19" t="s">
        <v>5</v>
      </c>
      <c r="C70" s="13">
        <f t="shared" si="12"/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15" customHeight="1">
      <c r="A71" s="6">
        <v>1</v>
      </c>
      <c r="B71" s="96"/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customHeight="1">
      <c r="A72" s="7"/>
      <c r="B72" s="97"/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5" customHeight="1">
      <c r="A73" s="8" t="s">
        <v>6</v>
      </c>
      <c r="B73" s="9" t="s">
        <v>7</v>
      </c>
      <c r="C73" s="18">
        <f aca="true" t="shared" si="13" ref="C73:G74">C75</f>
        <v>15000</v>
      </c>
      <c r="D73" s="18">
        <f t="shared" si="13"/>
        <v>15000</v>
      </c>
      <c r="E73" s="18">
        <f t="shared" si="13"/>
        <v>15000</v>
      </c>
      <c r="F73" s="18">
        <f t="shared" si="13"/>
        <v>15000</v>
      </c>
      <c r="G73" s="18">
        <f t="shared" si="13"/>
        <v>0</v>
      </c>
    </row>
    <row r="74" spans="1:7" ht="15" customHeight="1">
      <c r="A74" s="57"/>
      <c r="B74" s="19" t="s">
        <v>5</v>
      </c>
      <c r="C74" s="32">
        <f t="shared" si="13"/>
        <v>0</v>
      </c>
      <c r="D74" s="32">
        <f t="shared" si="13"/>
        <v>0</v>
      </c>
      <c r="E74" s="32">
        <f t="shared" si="13"/>
        <v>0</v>
      </c>
      <c r="F74" s="32">
        <f t="shared" si="13"/>
        <v>0</v>
      </c>
      <c r="G74" s="32">
        <f t="shared" si="13"/>
        <v>0</v>
      </c>
    </row>
    <row r="75" spans="1:7" ht="15.75" customHeight="1">
      <c r="A75" s="6">
        <v>2</v>
      </c>
      <c r="B75" s="98" t="s">
        <v>71</v>
      </c>
      <c r="C75" s="20">
        <v>15000</v>
      </c>
      <c r="D75" s="20">
        <v>15000</v>
      </c>
      <c r="E75" s="20">
        <v>15000</v>
      </c>
      <c r="F75" s="20">
        <v>15000</v>
      </c>
      <c r="G75" s="20">
        <v>0</v>
      </c>
    </row>
    <row r="76" spans="1:7" ht="14.25" customHeight="1">
      <c r="A76" s="7"/>
      <c r="B76" s="93"/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5" customHeight="1">
      <c r="A77" s="16" t="s">
        <v>4</v>
      </c>
      <c r="B77" s="17" t="s">
        <v>13</v>
      </c>
      <c r="C77" s="10">
        <f aca="true" t="shared" si="14" ref="C77:G78">C79+C81+C83+C85</f>
        <v>1910200</v>
      </c>
      <c r="D77" s="10">
        <f t="shared" si="14"/>
        <v>1910200</v>
      </c>
      <c r="E77" s="10">
        <f t="shared" si="14"/>
        <v>1910200</v>
      </c>
      <c r="F77" s="10">
        <f t="shared" si="14"/>
        <v>1910200</v>
      </c>
      <c r="G77" s="10">
        <f t="shared" si="14"/>
        <v>0</v>
      </c>
    </row>
    <row r="78" spans="1:7" ht="15" customHeight="1">
      <c r="A78" s="7"/>
      <c r="B78" s="19" t="s">
        <v>5</v>
      </c>
      <c r="C78" s="13">
        <f t="shared" si="14"/>
        <v>0</v>
      </c>
      <c r="D78" s="13">
        <f t="shared" si="14"/>
        <v>0</v>
      </c>
      <c r="E78" s="13">
        <f t="shared" si="14"/>
        <v>0</v>
      </c>
      <c r="F78" s="13">
        <f t="shared" si="14"/>
        <v>0</v>
      </c>
      <c r="G78" s="13">
        <f t="shared" si="14"/>
        <v>0</v>
      </c>
    </row>
    <row r="79" spans="1:7" ht="15" customHeight="1">
      <c r="A79" s="6">
        <v>3</v>
      </c>
      <c r="B79" s="31" t="s">
        <v>30</v>
      </c>
      <c r="C79" s="4">
        <v>1000</v>
      </c>
      <c r="D79" s="4">
        <v>1000</v>
      </c>
      <c r="E79" s="4">
        <v>1000</v>
      </c>
      <c r="F79" s="4">
        <v>1000</v>
      </c>
      <c r="G79" s="4">
        <v>0</v>
      </c>
    </row>
    <row r="80" spans="1:7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15" customHeight="1">
      <c r="A81" s="126">
        <v>4</v>
      </c>
      <c r="B81" s="127" t="s">
        <v>25</v>
      </c>
      <c r="C81" s="128">
        <v>200000</v>
      </c>
      <c r="D81" s="128">
        <v>200000</v>
      </c>
      <c r="E81" s="128">
        <v>200000</v>
      </c>
      <c r="F81" s="128">
        <v>200000</v>
      </c>
      <c r="G81" s="122">
        <v>0</v>
      </c>
    </row>
    <row r="82" spans="1:7" ht="15" customHeight="1">
      <c r="A82" s="126"/>
      <c r="B82" s="129"/>
      <c r="C82" s="130">
        <v>0</v>
      </c>
      <c r="D82" s="130">
        <v>0</v>
      </c>
      <c r="E82" s="130">
        <v>0</v>
      </c>
      <c r="F82" s="130">
        <v>0</v>
      </c>
      <c r="G82" s="125">
        <v>0</v>
      </c>
    </row>
    <row r="83" spans="1:7" ht="15" customHeight="1">
      <c r="A83" s="119">
        <v>5</v>
      </c>
      <c r="B83" s="120" t="s">
        <v>28</v>
      </c>
      <c r="C83" s="121">
        <v>1709200</v>
      </c>
      <c r="D83" s="121">
        <v>1709200</v>
      </c>
      <c r="E83" s="121">
        <v>1709200</v>
      </c>
      <c r="F83" s="121">
        <v>1709200</v>
      </c>
      <c r="G83" s="122">
        <v>0</v>
      </c>
    </row>
    <row r="84" spans="1:7" ht="15" customHeight="1">
      <c r="A84" s="123"/>
      <c r="B84" s="120" t="s">
        <v>29</v>
      </c>
      <c r="C84" s="124">
        <v>0</v>
      </c>
      <c r="D84" s="124">
        <v>0</v>
      </c>
      <c r="E84" s="124">
        <f>F84+G84</f>
        <v>0</v>
      </c>
      <c r="F84" s="124">
        <v>0</v>
      </c>
      <c r="G84" s="125">
        <v>0</v>
      </c>
    </row>
    <row r="85" spans="1:7" ht="15" customHeight="1">
      <c r="A85" s="2">
        <v>6</v>
      </c>
      <c r="B85" s="24" t="s">
        <v>26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customHeight="1">
      <c r="A86" s="21"/>
      <c r="B86" s="23" t="s">
        <v>27</v>
      </c>
      <c r="C86" s="28">
        <v>0</v>
      </c>
      <c r="D86" s="28">
        <v>0</v>
      </c>
      <c r="E86" s="28">
        <f>F86+G86</f>
        <v>0</v>
      </c>
      <c r="F86" s="28">
        <v>0</v>
      </c>
      <c r="G86" s="28">
        <v>0</v>
      </c>
    </row>
    <row r="87" spans="1:7" ht="15" customHeight="1">
      <c r="A87" s="94" t="s">
        <v>32</v>
      </c>
      <c r="B87" s="95"/>
      <c r="C87" s="10">
        <f aca="true" t="shared" si="15" ref="C87:G88">C89+C93+C97</f>
        <v>248900</v>
      </c>
      <c r="D87" s="10">
        <f t="shared" si="15"/>
        <v>248900</v>
      </c>
      <c r="E87" s="10">
        <f t="shared" si="15"/>
        <v>248900</v>
      </c>
      <c r="F87" s="10">
        <f t="shared" si="15"/>
        <v>248900</v>
      </c>
      <c r="G87" s="10">
        <f t="shared" si="15"/>
        <v>0</v>
      </c>
    </row>
    <row r="88" spans="1:7" ht="15" customHeight="1">
      <c r="A88" s="91" t="s">
        <v>5</v>
      </c>
      <c r="B88" s="92"/>
      <c r="C88" s="13">
        <f t="shared" si="15"/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5"/>
        <v>0</v>
      </c>
    </row>
    <row r="89" spans="1:7" ht="15" customHeight="1">
      <c r="A89" s="8" t="s">
        <v>2</v>
      </c>
      <c r="B89" s="9" t="s">
        <v>3</v>
      </c>
      <c r="C89" s="10">
        <f>C91</f>
        <v>0</v>
      </c>
      <c r="D89" s="10">
        <f aca="true" t="shared" si="16" ref="D89:G90">D91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</row>
    <row r="90" spans="1:7" ht="15" customHeight="1">
      <c r="A90" s="21"/>
      <c r="B90" s="19" t="s">
        <v>5</v>
      </c>
      <c r="C90" s="13">
        <f>C92</f>
        <v>0</v>
      </c>
      <c r="D90" s="13">
        <f t="shared" si="16"/>
        <v>0</v>
      </c>
      <c r="E90" s="13">
        <f t="shared" si="16"/>
        <v>0</v>
      </c>
      <c r="F90" s="13">
        <f t="shared" si="16"/>
        <v>0</v>
      </c>
      <c r="G90" s="13">
        <f t="shared" si="16"/>
        <v>0</v>
      </c>
    </row>
    <row r="91" spans="1:7" ht="12.75" customHeight="1">
      <c r="A91" s="39">
        <v>1</v>
      </c>
      <c r="B91" s="59"/>
      <c r="C91" s="34">
        <v>0</v>
      </c>
      <c r="D91" s="34">
        <v>0</v>
      </c>
      <c r="E91" s="34">
        <v>0</v>
      </c>
      <c r="F91" s="34">
        <v>0</v>
      </c>
      <c r="G91" s="4">
        <v>0</v>
      </c>
    </row>
    <row r="92" spans="1:7" ht="11.25" customHeight="1">
      <c r="A92" s="39"/>
      <c r="B92" s="3"/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ht="15" customHeight="1">
      <c r="A93" s="8" t="s">
        <v>6</v>
      </c>
      <c r="B93" s="9" t="s">
        <v>7</v>
      </c>
      <c r="C93" s="10">
        <f aca="true" t="shared" si="17" ref="C93:G94">C95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</row>
    <row r="94" spans="1:7" ht="15" customHeight="1">
      <c r="A94" s="21"/>
      <c r="B94" s="19" t="s">
        <v>5</v>
      </c>
      <c r="C94" s="13">
        <f t="shared" si="17"/>
        <v>0</v>
      </c>
      <c r="D94" s="13">
        <f t="shared" si="17"/>
        <v>0</v>
      </c>
      <c r="E94" s="13">
        <f t="shared" si="17"/>
        <v>0</v>
      </c>
      <c r="F94" s="13">
        <f t="shared" si="17"/>
        <v>0</v>
      </c>
      <c r="G94" s="13">
        <f t="shared" si="17"/>
        <v>0</v>
      </c>
    </row>
    <row r="95" spans="1:7" ht="14.25" customHeight="1">
      <c r="A95" s="2">
        <v>2</v>
      </c>
      <c r="B95" s="98"/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>
      <c r="A96" s="21"/>
      <c r="B96" s="103"/>
      <c r="C96" s="28">
        <v>0</v>
      </c>
      <c r="D96" s="28">
        <v>0</v>
      </c>
      <c r="E96" s="28">
        <v>0</v>
      </c>
      <c r="F96" s="28">
        <v>0</v>
      </c>
      <c r="G96" s="28">
        <v>0</v>
      </c>
    </row>
    <row r="97" spans="1:7" ht="15" customHeight="1">
      <c r="A97" s="16" t="s">
        <v>4</v>
      </c>
      <c r="B97" s="17" t="s">
        <v>13</v>
      </c>
      <c r="C97" s="14">
        <f aca="true" t="shared" si="18" ref="C97:G98">C99+C101+C103</f>
        <v>248900</v>
      </c>
      <c r="D97" s="14">
        <f t="shared" si="18"/>
        <v>248900</v>
      </c>
      <c r="E97" s="14">
        <f t="shared" si="18"/>
        <v>248900</v>
      </c>
      <c r="F97" s="14">
        <f t="shared" si="18"/>
        <v>248900</v>
      </c>
      <c r="G97" s="14">
        <f t="shared" si="18"/>
        <v>0</v>
      </c>
    </row>
    <row r="98" spans="1:7" ht="15" customHeight="1">
      <c r="A98" s="21"/>
      <c r="B98" s="19" t="s">
        <v>5</v>
      </c>
      <c r="C98" s="13">
        <f t="shared" si="18"/>
        <v>0</v>
      </c>
      <c r="D98" s="13">
        <f t="shared" si="18"/>
        <v>0</v>
      </c>
      <c r="E98" s="13">
        <f t="shared" si="18"/>
        <v>0</v>
      </c>
      <c r="F98" s="13">
        <f t="shared" si="18"/>
        <v>0</v>
      </c>
      <c r="G98" s="13">
        <f t="shared" si="18"/>
        <v>0</v>
      </c>
    </row>
    <row r="99" spans="1:7" ht="15" customHeight="1">
      <c r="A99" s="6">
        <v>4</v>
      </c>
      <c r="B99" s="31" t="s">
        <v>25</v>
      </c>
      <c r="C99" s="4">
        <v>86900</v>
      </c>
      <c r="D99" s="4">
        <v>86900</v>
      </c>
      <c r="E99" s="4">
        <v>86900</v>
      </c>
      <c r="F99" s="4">
        <v>86900</v>
      </c>
      <c r="G99" s="26">
        <v>0</v>
      </c>
    </row>
    <row r="100" spans="1:7" ht="15" customHeight="1">
      <c r="A100" s="7"/>
      <c r="B100" s="19"/>
      <c r="C100" s="28">
        <v>0</v>
      </c>
      <c r="D100" s="28">
        <v>0</v>
      </c>
      <c r="E100" s="33">
        <f>F100+G100</f>
        <v>0</v>
      </c>
      <c r="F100" s="23">
        <v>0</v>
      </c>
      <c r="G100" s="23">
        <v>0</v>
      </c>
    </row>
    <row r="101" spans="1:7" ht="15" customHeight="1">
      <c r="A101" s="2">
        <v>5</v>
      </c>
      <c r="B101" s="24" t="s">
        <v>28</v>
      </c>
      <c r="C101" s="34">
        <v>162000</v>
      </c>
      <c r="D101" s="34">
        <v>162000</v>
      </c>
      <c r="E101" s="34">
        <v>162000</v>
      </c>
      <c r="F101" s="34">
        <v>162000</v>
      </c>
      <c r="G101" s="34">
        <v>0</v>
      </c>
    </row>
    <row r="102" spans="1:7" ht="15" customHeight="1">
      <c r="A102" s="21"/>
      <c r="B102" s="23" t="s">
        <v>29</v>
      </c>
      <c r="C102" s="35">
        <v>0</v>
      </c>
      <c r="D102" s="35">
        <v>0</v>
      </c>
      <c r="E102" s="35">
        <f>F102+G102</f>
        <v>0</v>
      </c>
      <c r="F102" s="35">
        <v>0</v>
      </c>
      <c r="G102" s="35">
        <v>0</v>
      </c>
    </row>
    <row r="103" spans="1:7" ht="15" customHeight="1">
      <c r="A103" s="2">
        <v>6</v>
      </c>
      <c r="B103" s="3" t="s">
        <v>26</v>
      </c>
      <c r="C103" s="4">
        <v>0</v>
      </c>
      <c r="D103" s="4">
        <v>0</v>
      </c>
      <c r="E103" s="4">
        <v>0</v>
      </c>
      <c r="F103" s="4">
        <v>0</v>
      </c>
      <c r="G103" s="26">
        <v>0</v>
      </c>
    </row>
    <row r="104" spans="1:7" ht="15" customHeight="1">
      <c r="A104" s="21"/>
      <c r="B104" s="22" t="s">
        <v>27</v>
      </c>
      <c r="C104" s="28">
        <v>0</v>
      </c>
      <c r="D104" s="28">
        <v>0</v>
      </c>
      <c r="E104" s="28">
        <f>F104+G104</f>
        <v>0</v>
      </c>
      <c r="F104" s="28">
        <v>0</v>
      </c>
      <c r="G104" s="23">
        <v>0</v>
      </c>
    </row>
    <row r="105" spans="1:7" ht="15" customHeight="1">
      <c r="A105" s="94" t="s">
        <v>18</v>
      </c>
      <c r="B105" s="95"/>
      <c r="C105" s="10">
        <f aca="true" t="shared" si="19" ref="C105:G106">C107+C121+C125</f>
        <v>13907231</v>
      </c>
      <c r="D105" s="10">
        <f t="shared" si="19"/>
        <v>13907231</v>
      </c>
      <c r="E105" s="10">
        <f t="shared" si="19"/>
        <v>13704035</v>
      </c>
      <c r="F105" s="10">
        <f t="shared" si="19"/>
        <v>13704035</v>
      </c>
      <c r="G105" s="10">
        <f t="shared" si="19"/>
        <v>0</v>
      </c>
    </row>
    <row r="106" spans="1:7" ht="15" customHeight="1">
      <c r="A106" s="91" t="s">
        <v>5</v>
      </c>
      <c r="B106" s="92"/>
      <c r="C106" s="13">
        <f t="shared" si="19"/>
        <v>1376196</v>
      </c>
      <c r="D106" s="13">
        <f t="shared" si="19"/>
        <v>1376196</v>
      </c>
      <c r="E106" s="13">
        <f t="shared" si="19"/>
        <v>1187000</v>
      </c>
      <c r="F106" s="13">
        <f t="shared" si="19"/>
        <v>1187000</v>
      </c>
      <c r="G106" s="13">
        <f t="shared" si="19"/>
        <v>0</v>
      </c>
    </row>
    <row r="107" spans="1:7" ht="15" customHeight="1">
      <c r="A107" s="8" t="s">
        <v>2</v>
      </c>
      <c r="B107" s="9" t="s">
        <v>3</v>
      </c>
      <c r="C107" s="10">
        <f>C109+C111+C113++C115+C117+C119</f>
        <v>9559796</v>
      </c>
      <c r="D107" s="10">
        <f>D109+D111+D113++D115+D117+D119</f>
        <v>9559796</v>
      </c>
      <c r="E107" s="10">
        <f>E109+E111+E113++E115+E117+E119</f>
        <v>9378600</v>
      </c>
      <c r="F107" s="10">
        <f>F109+F111+F113++F115+F117+F119</f>
        <v>9378600</v>
      </c>
      <c r="G107" s="10">
        <f>G109+G111+G113++G115+G117+G119</f>
        <v>0</v>
      </c>
    </row>
    <row r="108" spans="1:7" ht="15.75" customHeight="1">
      <c r="A108" s="7"/>
      <c r="B108" s="12" t="s">
        <v>5</v>
      </c>
      <c r="C108" s="13">
        <f>C110+C112+C114+C116+C118+C120</f>
        <v>1376196</v>
      </c>
      <c r="D108" s="13">
        <f>D110+D112+D114+D116+D118+D120</f>
        <v>1376196</v>
      </c>
      <c r="E108" s="13">
        <f>E110+E112+E114+E116+E118+E120</f>
        <v>1187000</v>
      </c>
      <c r="F108" s="13">
        <f>F110+F112+F114+F116+F118+F120</f>
        <v>1187000</v>
      </c>
      <c r="G108" s="13">
        <f>G110+G112+G114+G116+G118+G120</f>
        <v>0</v>
      </c>
    </row>
    <row r="109" spans="1:10" ht="15" customHeight="1">
      <c r="A109" s="6">
        <v>1</v>
      </c>
      <c r="B109" s="111" t="s">
        <v>45</v>
      </c>
      <c r="C109" s="4">
        <v>658196</v>
      </c>
      <c r="D109" s="4">
        <v>658196</v>
      </c>
      <c r="E109" s="4">
        <v>549000</v>
      </c>
      <c r="F109" s="4">
        <v>549000</v>
      </c>
      <c r="G109" s="4">
        <v>0</v>
      </c>
      <c r="J109" s="67"/>
    </row>
    <row r="110" spans="1:10" ht="15" customHeight="1">
      <c r="A110" s="7"/>
      <c r="B110" s="112"/>
      <c r="C110" s="28">
        <v>651196</v>
      </c>
      <c r="D110" s="28">
        <v>651196</v>
      </c>
      <c r="E110" s="28">
        <v>539000</v>
      </c>
      <c r="F110" s="28">
        <v>539000</v>
      </c>
      <c r="G110" s="28">
        <v>0</v>
      </c>
      <c r="J110" s="67"/>
    </row>
    <row r="111" spans="1:10" ht="15" customHeight="1">
      <c r="A111" s="6">
        <v>2</v>
      </c>
      <c r="B111" s="111" t="s">
        <v>46</v>
      </c>
      <c r="C111" s="4">
        <v>450000</v>
      </c>
      <c r="D111" s="4">
        <v>450000</v>
      </c>
      <c r="E111" s="4">
        <v>378000</v>
      </c>
      <c r="F111" s="4">
        <v>378000</v>
      </c>
      <c r="G111" s="4">
        <v>0</v>
      </c>
      <c r="J111" s="67"/>
    </row>
    <row r="112" spans="1:10" ht="15" customHeight="1">
      <c r="A112" s="7"/>
      <c r="B112" s="112"/>
      <c r="C112" s="28">
        <v>445000</v>
      </c>
      <c r="D112" s="28">
        <v>445000</v>
      </c>
      <c r="E112" s="28">
        <v>368000</v>
      </c>
      <c r="F112" s="28">
        <v>368000</v>
      </c>
      <c r="G112" s="28">
        <v>0</v>
      </c>
      <c r="J112" s="47"/>
    </row>
    <row r="113" spans="1:7" ht="15" customHeight="1">
      <c r="A113" s="29">
        <v>3</v>
      </c>
      <c r="B113" s="98" t="s">
        <v>65</v>
      </c>
      <c r="C113" s="4">
        <v>17000</v>
      </c>
      <c r="D113" s="4">
        <v>17000</v>
      </c>
      <c r="E113" s="4">
        <v>17000</v>
      </c>
      <c r="F113" s="4">
        <v>17000</v>
      </c>
      <c r="G113" s="26">
        <v>0</v>
      </c>
    </row>
    <row r="114" spans="1:7" ht="15" customHeight="1">
      <c r="A114" s="29"/>
      <c r="B114" s="103"/>
      <c r="C114" s="28">
        <v>0</v>
      </c>
      <c r="D114" s="28">
        <v>0</v>
      </c>
      <c r="E114" s="28">
        <v>0</v>
      </c>
      <c r="F114" s="28">
        <v>0</v>
      </c>
      <c r="G114" s="23">
        <v>0</v>
      </c>
    </row>
    <row r="115" spans="1:7" ht="15" customHeight="1">
      <c r="A115" s="6">
        <v>4</v>
      </c>
      <c r="B115" s="89" t="s">
        <v>66</v>
      </c>
      <c r="C115" s="4">
        <v>47600</v>
      </c>
      <c r="D115" s="4">
        <v>47600</v>
      </c>
      <c r="E115" s="4">
        <v>47600</v>
      </c>
      <c r="F115" s="4">
        <v>47600</v>
      </c>
      <c r="G115" s="26">
        <v>0</v>
      </c>
    </row>
    <row r="116" spans="1:7" ht="15" customHeight="1">
      <c r="A116" s="7"/>
      <c r="B116" s="90"/>
      <c r="C116" s="28">
        <v>0</v>
      </c>
      <c r="D116" s="28">
        <v>0</v>
      </c>
      <c r="E116" s="28">
        <f>F116+G116</f>
        <v>0</v>
      </c>
      <c r="F116" s="28">
        <v>0</v>
      </c>
      <c r="G116" s="23">
        <v>0</v>
      </c>
    </row>
    <row r="117" spans="1:7" ht="15" customHeight="1">
      <c r="A117" s="6">
        <v>5</v>
      </c>
      <c r="B117" s="98" t="s">
        <v>60</v>
      </c>
      <c r="C117" s="4">
        <v>287000</v>
      </c>
      <c r="D117" s="4">
        <v>287000</v>
      </c>
      <c r="E117" s="4">
        <v>287000</v>
      </c>
      <c r="F117" s="4">
        <v>287000</v>
      </c>
      <c r="G117" s="26">
        <v>0</v>
      </c>
    </row>
    <row r="118" spans="1:7" ht="15" customHeight="1">
      <c r="A118" s="7"/>
      <c r="B118" s="103"/>
      <c r="C118" s="28">
        <v>280000</v>
      </c>
      <c r="D118" s="28">
        <v>280000</v>
      </c>
      <c r="E118" s="28">
        <v>280000</v>
      </c>
      <c r="F118" s="28">
        <v>280000</v>
      </c>
      <c r="G118" s="23">
        <v>0</v>
      </c>
    </row>
    <row r="119" spans="1:7" ht="15" customHeight="1">
      <c r="A119" s="6">
        <v>6</v>
      </c>
      <c r="B119" s="75" t="s">
        <v>59</v>
      </c>
      <c r="C119" s="34">
        <v>8100000</v>
      </c>
      <c r="D119" s="34">
        <v>8100000</v>
      </c>
      <c r="E119" s="34">
        <v>8100000</v>
      </c>
      <c r="F119" s="34">
        <v>8100000</v>
      </c>
      <c r="G119" s="70">
        <v>0</v>
      </c>
    </row>
    <row r="120" spans="1:7" ht="15" customHeight="1">
      <c r="A120" s="7"/>
      <c r="B120" s="76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0" ref="C121:G122">C123</f>
        <v>0</v>
      </c>
      <c r="D121" s="14">
        <f t="shared" si="20"/>
        <v>0</v>
      </c>
      <c r="E121" s="14">
        <f t="shared" si="20"/>
        <v>0</v>
      </c>
      <c r="F121" s="14">
        <f t="shared" si="20"/>
        <v>0</v>
      </c>
      <c r="G121" s="14">
        <f t="shared" si="20"/>
        <v>0</v>
      </c>
    </row>
    <row r="122" spans="1:7" ht="15" customHeight="1">
      <c r="A122" s="7"/>
      <c r="B122" s="12" t="s">
        <v>5</v>
      </c>
      <c r="C122" s="13">
        <f t="shared" si="20"/>
        <v>0</v>
      </c>
      <c r="D122" s="13">
        <f t="shared" si="20"/>
        <v>0</v>
      </c>
      <c r="E122" s="13">
        <f t="shared" si="20"/>
        <v>0</v>
      </c>
      <c r="F122" s="13">
        <f t="shared" si="20"/>
        <v>0</v>
      </c>
      <c r="G122" s="13">
        <f t="shared" si="20"/>
        <v>0</v>
      </c>
    </row>
    <row r="123" spans="1:7" ht="15" customHeight="1">
      <c r="A123" s="6">
        <v>7</v>
      </c>
      <c r="B123" s="111"/>
      <c r="C123" s="4">
        <v>0</v>
      </c>
      <c r="D123" s="4">
        <v>0</v>
      </c>
      <c r="E123" s="4">
        <v>0</v>
      </c>
      <c r="F123" s="4">
        <v>0</v>
      </c>
      <c r="G123" s="26">
        <v>0</v>
      </c>
    </row>
    <row r="124" spans="1:7" ht="15" customHeight="1">
      <c r="A124" s="7"/>
      <c r="B124" s="112"/>
      <c r="C124" s="28">
        <v>0</v>
      </c>
      <c r="D124" s="28">
        <v>0</v>
      </c>
      <c r="E124" s="28">
        <v>0</v>
      </c>
      <c r="F124" s="28">
        <v>0</v>
      </c>
      <c r="G124" s="23">
        <v>0</v>
      </c>
    </row>
    <row r="125" spans="1:7" ht="15" customHeight="1">
      <c r="A125" s="8" t="s">
        <v>4</v>
      </c>
      <c r="B125" s="53" t="s">
        <v>13</v>
      </c>
      <c r="C125" s="18">
        <f aca="true" t="shared" si="21" ref="C125:G126">C127+C129+C131+C133</f>
        <v>4347435</v>
      </c>
      <c r="D125" s="18">
        <f t="shared" si="21"/>
        <v>4347435</v>
      </c>
      <c r="E125" s="18">
        <f t="shared" si="21"/>
        <v>4325435</v>
      </c>
      <c r="F125" s="18">
        <f t="shared" si="21"/>
        <v>4325435</v>
      </c>
      <c r="G125" s="18">
        <f t="shared" si="21"/>
        <v>0</v>
      </c>
    </row>
    <row r="126" spans="1:7" ht="15" customHeight="1">
      <c r="A126" s="7"/>
      <c r="B126" s="19" t="s">
        <v>5</v>
      </c>
      <c r="C126" s="13">
        <f t="shared" si="21"/>
        <v>0</v>
      </c>
      <c r="D126" s="13">
        <f t="shared" si="21"/>
        <v>0</v>
      </c>
      <c r="E126" s="13">
        <f t="shared" si="21"/>
        <v>0</v>
      </c>
      <c r="F126" s="13">
        <f t="shared" si="21"/>
        <v>0</v>
      </c>
      <c r="G126" s="13">
        <f t="shared" si="21"/>
        <v>0</v>
      </c>
    </row>
    <row r="127" spans="1:7" ht="15" customHeight="1">
      <c r="A127" s="6">
        <v>8</v>
      </c>
      <c r="B127" s="31" t="s">
        <v>30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ht="15" customHeight="1">
      <c r="A128" s="7"/>
      <c r="B128" s="19"/>
      <c r="C128" s="28">
        <v>0</v>
      </c>
      <c r="D128" s="28">
        <v>0</v>
      </c>
      <c r="E128" s="28">
        <v>0</v>
      </c>
      <c r="F128" s="28">
        <v>0</v>
      </c>
      <c r="G128" s="28">
        <v>0</v>
      </c>
    </row>
    <row r="129" spans="1:7" ht="15" customHeight="1">
      <c r="A129" s="6">
        <v>9</v>
      </c>
      <c r="B129" s="31" t="s">
        <v>25</v>
      </c>
      <c r="C129" s="20">
        <v>1303600</v>
      </c>
      <c r="D129" s="20">
        <v>1303600</v>
      </c>
      <c r="E129" s="20">
        <v>1303600</v>
      </c>
      <c r="F129" s="20">
        <v>1303600</v>
      </c>
      <c r="G129" s="34">
        <v>0</v>
      </c>
    </row>
    <row r="130" spans="1:7" ht="15" customHeight="1">
      <c r="A130" s="7"/>
      <c r="B130" s="22"/>
      <c r="C130" s="69">
        <v>0</v>
      </c>
      <c r="D130" s="69">
        <v>0</v>
      </c>
      <c r="E130" s="69">
        <f>F130+G130</f>
        <v>0</v>
      </c>
      <c r="F130" s="69">
        <v>0</v>
      </c>
      <c r="G130" s="23">
        <v>0</v>
      </c>
    </row>
    <row r="131" spans="1:7" ht="15" customHeight="1">
      <c r="A131" s="6">
        <v>10</v>
      </c>
      <c r="B131" s="24" t="s">
        <v>28</v>
      </c>
      <c r="C131" s="25">
        <v>2998835</v>
      </c>
      <c r="D131" s="25">
        <v>2998835</v>
      </c>
      <c r="E131" s="25">
        <v>2998835</v>
      </c>
      <c r="F131" s="25">
        <v>2998835</v>
      </c>
      <c r="G131" s="26">
        <v>0</v>
      </c>
    </row>
    <row r="132" spans="1:7" ht="15" customHeight="1">
      <c r="A132" s="7"/>
      <c r="B132" s="23" t="s">
        <v>29</v>
      </c>
      <c r="C132" s="27">
        <v>0</v>
      </c>
      <c r="D132" s="27">
        <v>0</v>
      </c>
      <c r="E132" s="27">
        <v>0</v>
      </c>
      <c r="F132" s="27">
        <v>0</v>
      </c>
      <c r="G132" s="23">
        <v>0</v>
      </c>
    </row>
    <row r="133" spans="1:7" ht="15.75" customHeight="1">
      <c r="A133" s="6">
        <v>11</v>
      </c>
      <c r="B133" s="3" t="s">
        <v>26</v>
      </c>
      <c r="C133" s="4">
        <v>45000</v>
      </c>
      <c r="D133" s="4">
        <v>45000</v>
      </c>
      <c r="E133" s="4">
        <v>23000</v>
      </c>
      <c r="F133" s="4">
        <v>23000</v>
      </c>
      <c r="G133" s="4">
        <v>0</v>
      </c>
    </row>
    <row r="134" spans="1:7" ht="15" customHeight="1">
      <c r="A134" s="7"/>
      <c r="B134" s="22" t="s">
        <v>27</v>
      </c>
      <c r="C134" s="28">
        <v>0</v>
      </c>
      <c r="D134" s="28">
        <v>0</v>
      </c>
      <c r="E134" s="28">
        <f>F134+G134</f>
        <v>0</v>
      </c>
      <c r="F134" s="28">
        <v>0</v>
      </c>
      <c r="G134" s="28">
        <v>0</v>
      </c>
    </row>
    <row r="135" spans="1:7" ht="15" customHeight="1">
      <c r="A135" s="94" t="s">
        <v>39</v>
      </c>
      <c r="B135" s="95"/>
      <c r="C135" s="10">
        <f aca="true" t="shared" si="22" ref="C135:G138">C137</f>
        <v>0</v>
      </c>
      <c r="D135" s="10">
        <f t="shared" si="22"/>
        <v>0</v>
      </c>
      <c r="E135" s="10">
        <f t="shared" si="22"/>
        <v>0</v>
      </c>
      <c r="F135" s="10">
        <f t="shared" si="22"/>
        <v>0</v>
      </c>
      <c r="G135" s="10">
        <f t="shared" si="22"/>
        <v>0</v>
      </c>
    </row>
    <row r="136" spans="1:7" ht="15" customHeight="1">
      <c r="A136" s="91" t="s">
        <v>5</v>
      </c>
      <c r="B136" s="92"/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113" t="s">
        <v>4</v>
      </c>
      <c r="B137" s="53" t="s">
        <v>13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</row>
    <row r="138" spans="1:7" ht="15" customHeight="1">
      <c r="A138" s="114"/>
      <c r="B138" s="19" t="s">
        <v>5</v>
      </c>
      <c r="C138" s="28">
        <f t="shared" si="22"/>
        <v>0</v>
      </c>
      <c r="D138" s="28">
        <f t="shared" si="22"/>
        <v>0</v>
      </c>
      <c r="E138" s="28">
        <f t="shared" si="22"/>
        <v>0</v>
      </c>
      <c r="F138" s="28">
        <f t="shared" si="22"/>
        <v>0</v>
      </c>
      <c r="G138" s="28">
        <f t="shared" si="22"/>
        <v>0</v>
      </c>
    </row>
    <row r="139" spans="1:7" ht="15" customHeight="1">
      <c r="A139" s="6">
        <v>1</v>
      </c>
      <c r="B139" s="24" t="s">
        <v>28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5" customHeight="1">
      <c r="A140" s="7"/>
      <c r="B140" s="23" t="s">
        <v>29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</row>
    <row r="141" spans="1:7" s="45" customFormat="1" ht="15" customHeight="1">
      <c r="A141" s="94" t="s">
        <v>15</v>
      </c>
      <c r="B141" s="95"/>
      <c r="C141" s="14">
        <f aca="true" t="shared" si="23" ref="C141:G142">C143+C179+C185</f>
        <v>182262949</v>
      </c>
      <c r="D141" s="14">
        <f t="shared" si="23"/>
        <v>250450836</v>
      </c>
      <c r="E141" s="14">
        <f t="shared" si="23"/>
        <v>102014600</v>
      </c>
      <c r="F141" s="14">
        <f t="shared" si="23"/>
        <v>102014600</v>
      </c>
      <c r="G141" s="14">
        <f t="shared" si="23"/>
        <v>0</v>
      </c>
    </row>
    <row r="142" spans="1:7" s="1" customFormat="1" ht="15" customHeight="1">
      <c r="A142" s="91" t="s">
        <v>5</v>
      </c>
      <c r="B142" s="92"/>
      <c r="C142" s="13">
        <f t="shared" si="23"/>
        <v>146065971</v>
      </c>
      <c r="D142" s="13">
        <f t="shared" si="23"/>
        <v>203058627</v>
      </c>
      <c r="E142" s="13">
        <f t="shared" si="23"/>
        <v>92088000</v>
      </c>
      <c r="F142" s="13">
        <f t="shared" si="23"/>
        <v>92088000</v>
      </c>
      <c r="G142" s="13">
        <f t="shared" si="23"/>
        <v>0</v>
      </c>
    </row>
    <row r="143" spans="1:7" s="1" customFormat="1" ht="15" customHeight="1">
      <c r="A143" s="8" t="s">
        <v>2</v>
      </c>
      <c r="B143" s="9" t="s">
        <v>3</v>
      </c>
      <c r="C143" s="10">
        <f aca="true" t="shared" si="24" ref="C143:G144">C145+C147+C149+C151+C153+C155+C157+C159+C161+C163+C165+C167+C169+C171+C173+C175+C177</f>
        <v>161423751</v>
      </c>
      <c r="D143" s="10">
        <f t="shared" si="24"/>
        <v>229611638</v>
      </c>
      <c r="E143" s="10">
        <f t="shared" si="24"/>
        <v>92305100</v>
      </c>
      <c r="F143" s="10">
        <f t="shared" si="24"/>
        <v>92305100</v>
      </c>
      <c r="G143" s="10">
        <f t="shared" si="24"/>
        <v>0</v>
      </c>
    </row>
    <row r="144" spans="1:7" s="1" customFormat="1" ht="15" customHeight="1">
      <c r="A144" s="57"/>
      <c r="B144" s="12" t="s">
        <v>5</v>
      </c>
      <c r="C144" s="13">
        <f t="shared" si="24"/>
        <v>140201668</v>
      </c>
      <c r="D144" s="13">
        <f t="shared" si="24"/>
        <v>197194324</v>
      </c>
      <c r="E144" s="13">
        <f t="shared" si="24"/>
        <v>92088000</v>
      </c>
      <c r="F144" s="13">
        <f t="shared" si="24"/>
        <v>92088000</v>
      </c>
      <c r="G144" s="13">
        <f t="shared" si="24"/>
        <v>0</v>
      </c>
    </row>
    <row r="145" spans="1:7" s="1" customFormat="1" ht="15" customHeight="1">
      <c r="A145" s="71">
        <v>1</v>
      </c>
      <c r="B145" s="24" t="s">
        <v>33</v>
      </c>
      <c r="C145" s="4">
        <v>1815422</v>
      </c>
      <c r="D145" s="4">
        <v>1815422</v>
      </c>
      <c r="E145" s="4">
        <v>500000</v>
      </c>
      <c r="F145" s="4">
        <v>500000</v>
      </c>
      <c r="G145" s="4">
        <v>0</v>
      </c>
    </row>
    <row r="146" spans="1:7" s="1" customFormat="1" ht="15" customHeight="1">
      <c r="A146" s="72"/>
      <c r="B146" s="23"/>
      <c r="C146" s="28">
        <v>1815422</v>
      </c>
      <c r="D146" s="28">
        <v>1815422</v>
      </c>
      <c r="E146" s="28">
        <v>495000</v>
      </c>
      <c r="F146" s="28">
        <v>495000</v>
      </c>
      <c r="G146" s="28">
        <v>0</v>
      </c>
    </row>
    <row r="147" spans="1:7" s="1" customFormat="1" ht="15" customHeight="1">
      <c r="A147" s="37">
        <v>2</v>
      </c>
      <c r="B147" s="115" t="s">
        <v>35</v>
      </c>
      <c r="C147" s="4">
        <v>128404545</v>
      </c>
      <c r="D147" s="4">
        <v>196592432</v>
      </c>
      <c r="E147" s="4">
        <v>81345000</v>
      </c>
      <c r="F147" s="4">
        <v>81345000</v>
      </c>
      <c r="G147" s="20">
        <v>0</v>
      </c>
    </row>
    <row r="148" spans="1:7" s="1" customFormat="1" ht="15" customHeight="1">
      <c r="A148" s="37"/>
      <c r="B148" s="116"/>
      <c r="C148" s="28">
        <v>110953574</v>
      </c>
      <c r="D148" s="28">
        <v>167946230</v>
      </c>
      <c r="E148" s="28">
        <v>81300000</v>
      </c>
      <c r="F148" s="28">
        <v>81300000</v>
      </c>
      <c r="G148" s="33">
        <v>0</v>
      </c>
    </row>
    <row r="149" spans="1:7" s="1" customFormat="1" ht="15" customHeight="1">
      <c r="A149" s="71">
        <v>3</v>
      </c>
      <c r="B149" s="89" t="s">
        <v>40</v>
      </c>
      <c r="C149" s="20">
        <v>1493918</v>
      </c>
      <c r="D149" s="20">
        <v>1493918</v>
      </c>
      <c r="E149" s="20">
        <v>1000</v>
      </c>
      <c r="F149" s="20">
        <v>1000</v>
      </c>
      <c r="G149" s="20">
        <v>0</v>
      </c>
    </row>
    <row r="150" spans="1:7" s="1" customFormat="1" ht="15" customHeight="1">
      <c r="A150" s="72"/>
      <c r="B150" s="90"/>
      <c r="C150" s="33">
        <v>1122733</v>
      </c>
      <c r="D150" s="33">
        <v>1122733</v>
      </c>
      <c r="E150" s="33">
        <v>0</v>
      </c>
      <c r="F150" s="33">
        <v>0</v>
      </c>
      <c r="G150" s="33">
        <v>0</v>
      </c>
    </row>
    <row r="151" spans="1:7" s="1" customFormat="1" ht="15" customHeight="1">
      <c r="A151" s="71">
        <v>4</v>
      </c>
      <c r="B151" s="89" t="s">
        <v>47</v>
      </c>
      <c r="C151" s="20">
        <v>901347</v>
      </c>
      <c r="D151" s="20">
        <v>901347</v>
      </c>
      <c r="E151" s="20">
        <v>753000</v>
      </c>
      <c r="F151" s="20">
        <v>753000</v>
      </c>
      <c r="G151" s="20">
        <v>0</v>
      </c>
    </row>
    <row r="152" spans="1:7" s="1" customFormat="1" ht="15" customHeight="1">
      <c r="A152" s="72"/>
      <c r="B152" s="90"/>
      <c r="C152" s="33">
        <v>817776</v>
      </c>
      <c r="D152" s="33">
        <v>817776</v>
      </c>
      <c r="E152" s="33">
        <v>740000</v>
      </c>
      <c r="F152" s="33">
        <v>740000</v>
      </c>
      <c r="G152" s="33">
        <v>0</v>
      </c>
    </row>
    <row r="153" spans="1:7" s="1" customFormat="1" ht="15" customHeight="1">
      <c r="A153" s="37">
        <v>5</v>
      </c>
      <c r="B153" s="89" t="s">
        <v>48</v>
      </c>
      <c r="C153" s="20">
        <v>1160327</v>
      </c>
      <c r="D153" s="20">
        <v>1160327</v>
      </c>
      <c r="E153" s="20">
        <v>983000</v>
      </c>
      <c r="F153" s="20">
        <v>983000</v>
      </c>
      <c r="G153" s="20">
        <v>0</v>
      </c>
    </row>
    <row r="154" spans="1:7" s="1" customFormat="1" ht="15" customHeight="1">
      <c r="A154" s="37"/>
      <c r="B154" s="90"/>
      <c r="C154" s="33">
        <v>1058464</v>
      </c>
      <c r="D154" s="33">
        <v>1058464</v>
      </c>
      <c r="E154" s="33">
        <v>970000</v>
      </c>
      <c r="F154" s="33">
        <v>970000</v>
      </c>
      <c r="G154" s="33">
        <v>0</v>
      </c>
    </row>
    <row r="155" spans="1:7" s="1" customFormat="1" ht="15" customHeight="1">
      <c r="A155" s="71">
        <v>6</v>
      </c>
      <c r="B155" s="89" t="s">
        <v>49</v>
      </c>
      <c r="C155" s="20">
        <v>956935</v>
      </c>
      <c r="D155" s="20">
        <v>956935</v>
      </c>
      <c r="E155" s="20">
        <v>793000</v>
      </c>
      <c r="F155" s="20">
        <v>793000</v>
      </c>
      <c r="G155" s="20">
        <v>0</v>
      </c>
    </row>
    <row r="156" spans="1:7" s="1" customFormat="1" ht="15" customHeight="1">
      <c r="A156" s="72"/>
      <c r="B156" s="90"/>
      <c r="C156" s="33">
        <v>869272</v>
      </c>
      <c r="D156" s="33">
        <v>869272</v>
      </c>
      <c r="E156" s="33">
        <v>780000</v>
      </c>
      <c r="F156" s="33">
        <v>780000</v>
      </c>
      <c r="G156" s="33">
        <v>0</v>
      </c>
    </row>
    <row r="157" spans="1:7" s="1" customFormat="1" ht="15" customHeight="1">
      <c r="A157" s="37">
        <v>7</v>
      </c>
      <c r="B157" s="89" t="s">
        <v>50</v>
      </c>
      <c r="C157" s="20">
        <v>802398</v>
      </c>
      <c r="D157" s="20">
        <v>802398</v>
      </c>
      <c r="E157" s="20">
        <v>662000</v>
      </c>
      <c r="F157" s="20">
        <v>662000</v>
      </c>
      <c r="G157" s="20">
        <v>0</v>
      </c>
    </row>
    <row r="158" spans="1:7" s="1" customFormat="1" ht="15" customHeight="1">
      <c r="A158" s="37"/>
      <c r="B158" s="90"/>
      <c r="C158" s="33">
        <v>725648</v>
      </c>
      <c r="D158" s="33">
        <v>725648</v>
      </c>
      <c r="E158" s="33">
        <v>650000</v>
      </c>
      <c r="F158" s="33">
        <v>650000</v>
      </c>
      <c r="G158" s="33">
        <v>0</v>
      </c>
    </row>
    <row r="159" spans="1:7" s="1" customFormat="1" ht="15" customHeight="1">
      <c r="A159" s="71">
        <v>8</v>
      </c>
      <c r="B159" s="89" t="s">
        <v>51</v>
      </c>
      <c r="C159" s="20">
        <v>1111537</v>
      </c>
      <c r="D159" s="20">
        <v>1111537</v>
      </c>
      <c r="E159" s="20">
        <v>953000</v>
      </c>
      <c r="F159" s="20">
        <v>953000</v>
      </c>
      <c r="G159" s="20">
        <v>0</v>
      </c>
    </row>
    <row r="160" spans="1:7" s="1" customFormat="1" ht="15" customHeight="1">
      <c r="A160" s="72"/>
      <c r="B160" s="90"/>
      <c r="C160" s="33">
        <v>1013120</v>
      </c>
      <c r="D160" s="33">
        <v>1013120</v>
      </c>
      <c r="E160" s="33">
        <v>940000</v>
      </c>
      <c r="F160" s="33">
        <v>940000</v>
      </c>
      <c r="G160" s="33">
        <v>0</v>
      </c>
    </row>
    <row r="161" spans="1:7" s="1" customFormat="1" ht="15" customHeight="1">
      <c r="A161" s="37">
        <v>9</v>
      </c>
      <c r="B161" s="89" t="s">
        <v>52</v>
      </c>
      <c r="C161" s="20">
        <v>995553</v>
      </c>
      <c r="D161" s="20">
        <v>995553</v>
      </c>
      <c r="E161" s="20">
        <v>893000</v>
      </c>
      <c r="F161" s="20">
        <v>893000</v>
      </c>
      <c r="G161" s="20">
        <v>0</v>
      </c>
    </row>
    <row r="162" spans="1:9" s="1" customFormat="1" ht="15" customHeight="1">
      <c r="A162" s="37"/>
      <c r="B162" s="90"/>
      <c r="C162" s="33">
        <v>905327</v>
      </c>
      <c r="D162" s="33">
        <v>905327</v>
      </c>
      <c r="E162" s="33">
        <v>880000</v>
      </c>
      <c r="F162" s="33">
        <v>880000</v>
      </c>
      <c r="G162" s="33">
        <v>0</v>
      </c>
      <c r="I162" s="1" t="s">
        <v>70</v>
      </c>
    </row>
    <row r="163" spans="1:7" s="1" customFormat="1" ht="15" customHeight="1">
      <c r="A163" s="71">
        <v>10</v>
      </c>
      <c r="B163" s="89" t="s">
        <v>53</v>
      </c>
      <c r="C163" s="20">
        <v>911028</v>
      </c>
      <c r="D163" s="20">
        <v>911028</v>
      </c>
      <c r="E163" s="20">
        <v>773000</v>
      </c>
      <c r="F163" s="20">
        <v>773000</v>
      </c>
      <c r="G163" s="20">
        <v>0</v>
      </c>
    </row>
    <row r="164" spans="1:7" s="1" customFormat="1" ht="15" customHeight="1">
      <c r="A164" s="72"/>
      <c r="B164" s="90"/>
      <c r="C164" s="33">
        <v>833962</v>
      </c>
      <c r="D164" s="33">
        <v>833962</v>
      </c>
      <c r="E164" s="33">
        <v>760000</v>
      </c>
      <c r="F164" s="33">
        <v>760000</v>
      </c>
      <c r="G164" s="33">
        <v>0</v>
      </c>
    </row>
    <row r="165" spans="1:7" s="1" customFormat="1" ht="15" customHeight="1">
      <c r="A165" s="37">
        <v>11</v>
      </c>
      <c r="B165" s="89" t="s">
        <v>54</v>
      </c>
      <c r="C165" s="20">
        <v>1188912</v>
      </c>
      <c r="D165" s="20">
        <v>1188912</v>
      </c>
      <c r="E165" s="20">
        <v>993000</v>
      </c>
      <c r="F165" s="20">
        <v>993000</v>
      </c>
      <c r="G165" s="20">
        <v>0</v>
      </c>
    </row>
    <row r="166" spans="1:7" s="1" customFormat="1" ht="15" customHeight="1">
      <c r="A166" s="37"/>
      <c r="B166" s="90"/>
      <c r="C166" s="33">
        <v>1085030</v>
      </c>
      <c r="D166" s="33">
        <v>1085030</v>
      </c>
      <c r="E166" s="33">
        <v>980000</v>
      </c>
      <c r="F166" s="33">
        <v>980000</v>
      </c>
      <c r="G166" s="33">
        <v>0</v>
      </c>
    </row>
    <row r="167" spans="1:7" s="1" customFormat="1" ht="15" customHeight="1">
      <c r="A167" s="71">
        <v>12</v>
      </c>
      <c r="B167" s="89" t="s">
        <v>55</v>
      </c>
      <c r="C167" s="20">
        <v>801537</v>
      </c>
      <c r="D167" s="20">
        <v>801537</v>
      </c>
      <c r="E167" s="20">
        <v>662000</v>
      </c>
      <c r="F167" s="20">
        <v>662000</v>
      </c>
      <c r="G167" s="20">
        <v>0</v>
      </c>
    </row>
    <row r="168" spans="1:7" s="1" customFormat="1" ht="15" customHeight="1">
      <c r="A168" s="72"/>
      <c r="B168" s="90"/>
      <c r="C168" s="33">
        <v>725016</v>
      </c>
      <c r="D168" s="33">
        <v>725016</v>
      </c>
      <c r="E168" s="33">
        <v>650000</v>
      </c>
      <c r="F168" s="33">
        <v>650000</v>
      </c>
      <c r="G168" s="33">
        <v>0</v>
      </c>
    </row>
    <row r="169" spans="1:7" s="1" customFormat="1" ht="15" customHeight="1">
      <c r="A169" s="6">
        <v>13</v>
      </c>
      <c r="B169" s="89" t="s">
        <v>56</v>
      </c>
      <c r="C169" s="20">
        <v>1046036</v>
      </c>
      <c r="D169" s="20">
        <v>1046036</v>
      </c>
      <c r="E169" s="20">
        <v>873000</v>
      </c>
      <c r="F169" s="20">
        <v>873000</v>
      </c>
      <c r="G169" s="20">
        <v>0</v>
      </c>
    </row>
    <row r="170" spans="1:7" s="1" customFormat="1" ht="15" customHeight="1">
      <c r="A170" s="7"/>
      <c r="B170" s="90"/>
      <c r="C170" s="33">
        <v>952246</v>
      </c>
      <c r="D170" s="33">
        <v>952246</v>
      </c>
      <c r="E170" s="33">
        <v>860000</v>
      </c>
      <c r="F170" s="33">
        <v>860000</v>
      </c>
      <c r="G170" s="33">
        <v>0</v>
      </c>
    </row>
    <row r="171" spans="1:7" s="1" customFormat="1" ht="12.75" customHeight="1">
      <c r="A171" s="37">
        <v>14</v>
      </c>
      <c r="B171" s="89" t="s">
        <v>57</v>
      </c>
      <c r="C171" s="20">
        <v>1031869</v>
      </c>
      <c r="D171" s="20">
        <v>1031869</v>
      </c>
      <c r="E171" s="20">
        <v>863000</v>
      </c>
      <c r="F171" s="20">
        <v>863000</v>
      </c>
      <c r="G171" s="20">
        <v>0</v>
      </c>
    </row>
    <row r="172" spans="1:7" s="1" customFormat="1" ht="14.25" customHeight="1">
      <c r="A172" s="72"/>
      <c r="B172" s="90"/>
      <c r="C172" s="33">
        <v>939079</v>
      </c>
      <c r="D172" s="33">
        <v>939079</v>
      </c>
      <c r="E172" s="33">
        <v>850000</v>
      </c>
      <c r="F172" s="33">
        <v>850000</v>
      </c>
      <c r="G172" s="33">
        <v>0</v>
      </c>
    </row>
    <row r="173" spans="1:10" s="1" customFormat="1" ht="15" customHeight="1">
      <c r="A173" s="6">
        <v>15</v>
      </c>
      <c r="B173" s="89" t="s">
        <v>41</v>
      </c>
      <c r="C173" s="20">
        <v>6610073</v>
      </c>
      <c r="D173" s="20">
        <v>6610073</v>
      </c>
      <c r="E173" s="20">
        <v>237000</v>
      </c>
      <c r="F173" s="20">
        <v>237000</v>
      </c>
      <c r="G173" s="20">
        <v>0</v>
      </c>
      <c r="H173" s="65"/>
      <c r="J173" s="66"/>
    </row>
    <row r="174" spans="1:7" s="1" customFormat="1" ht="15" customHeight="1">
      <c r="A174" s="7"/>
      <c r="B174" s="90"/>
      <c r="C174" s="33">
        <v>5737704</v>
      </c>
      <c r="D174" s="33">
        <v>5737704</v>
      </c>
      <c r="E174" s="33">
        <v>233000</v>
      </c>
      <c r="F174" s="33">
        <v>233000</v>
      </c>
      <c r="G174" s="33">
        <v>0</v>
      </c>
    </row>
    <row r="175" spans="1:7" s="1" customFormat="1" ht="12.75" customHeight="1">
      <c r="A175" s="78">
        <v>16</v>
      </c>
      <c r="B175" s="107" t="s">
        <v>44</v>
      </c>
      <c r="C175" s="79">
        <v>11158800</v>
      </c>
      <c r="D175" s="79">
        <v>11158800</v>
      </c>
      <c r="E175" s="79">
        <v>1021000</v>
      </c>
      <c r="F175" s="79">
        <v>1021000</v>
      </c>
      <c r="G175" s="79">
        <v>0</v>
      </c>
    </row>
    <row r="176" spans="1:7" s="1" customFormat="1" ht="15" customHeight="1">
      <c r="A176" s="80"/>
      <c r="B176" s="108"/>
      <c r="C176" s="81">
        <v>9824595</v>
      </c>
      <c r="D176" s="81">
        <v>9824595</v>
      </c>
      <c r="E176" s="81">
        <v>1000000</v>
      </c>
      <c r="F176" s="81">
        <v>1000000</v>
      </c>
      <c r="G176" s="81">
        <v>0</v>
      </c>
    </row>
    <row r="177" spans="1:7" s="1" customFormat="1" ht="15" customHeight="1">
      <c r="A177" s="71">
        <v>17</v>
      </c>
      <c r="B177" s="73" t="s">
        <v>67</v>
      </c>
      <c r="C177" s="20">
        <v>1033514</v>
      </c>
      <c r="D177" s="20">
        <v>1033514</v>
      </c>
      <c r="E177" s="20">
        <v>100</v>
      </c>
      <c r="F177" s="20">
        <v>100</v>
      </c>
      <c r="G177" s="20">
        <v>0</v>
      </c>
    </row>
    <row r="178" spans="1:7" s="1" customFormat="1" ht="15" customHeight="1">
      <c r="A178" s="72"/>
      <c r="B178" s="74"/>
      <c r="C178" s="33">
        <v>822700</v>
      </c>
      <c r="D178" s="33">
        <v>822700</v>
      </c>
      <c r="E178" s="33">
        <v>0</v>
      </c>
      <c r="F178" s="33">
        <v>0</v>
      </c>
      <c r="G178" s="33">
        <v>0</v>
      </c>
    </row>
    <row r="179" spans="1:7" ht="15" customHeight="1">
      <c r="A179" s="36" t="s">
        <v>6</v>
      </c>
      <c r="B179" s="30" t="s">
        <v>7</v>
      </c>
      <c r="C179" s="14">
        <f aca="true" t="shared" si="25" ref="C179:G180">C181+C183</f>
        <v>7079583</v>
      </c>
      <c r="D179" s="14">
        <f t="shared" si="25"/>
        <v>7079583</v>
      </c>
      <c r="E179" s="14">
        <f t="shared" si="25"/>
        <v>2000</v>
      </c>
      <c r="F179" s="14">
        <f t="shared" si="25"/>
        <v>2000</v>
      </c>
      <c r="G179" s="14">
        <f t="shared" si="25"/>
        <v>0</v>
      </c>
    </row>
    <row r="180" spans="1:7" ht="15" customHeight="1">
      <c r="A180" s="37"/>
      <c r="B180" s="12" t="s">
        <v>5</v>
      </c>
      <c r="C180" s="13">
        <f t="shared" si="25"/>
        <v>5864303</v>
      </c>
      <c r="D180" s="13">
        <f t="shared" si="25"/>
        <v>5864303</v>
      </c>
      <c r="E180" s="13">
        <f t="shared" si="25"/>
        <v>0</v>
      </c>
      <c r="F180" s="13">
        <f t="shared" si="25"/>
        <v>0</v>
      </c>
      <c r="G180" s="13">
        <f t="shared" si="25"/>
        <v>0</v>
      </c>
    </row>
    <row r="181" spans="1:10" s="1" customFormat="1" ht="15" customHeight="1">
      <c r="A181" s="6">
        <v>18</v>
      </c>
      <c r="B181" s="89" t="s">
        <v>62</v>
      </c>
      <c r="C181" s="4">
        <v>1183815</v>
      </c>
      <c r="D181" s="4">
        <v>1183815</v>
      </c>
      <c r="E181" s="4">
        <v>1000</v>
      </c>
      <c r="F181" s="4">
        <v>1000</v>
      </c>
      <c r="G181" s="20">
        <v>0</v>
      </c>
      <c r="J181" s="5"/>
    </row>
    <row r="182" spans="1:10" s="1" customFormat="1" ht="15" customHeight="1">
      <c r="A182" s="7"/>
      <c r="B182" s="90"/>
      <c r="C182" s="28">
        <v>935701</v>
      </c>
      <c r="D182" s="28">
        <v>935701</v>
      </c>
      <c r="E182" s="28">
        <v>0</v>
      </c>
      <c r="F182" s="28">
        <v>0</v>
      </c>
      <c r="G182" s="33">
        <v>0</v>
      </c>
      <c r="J182" s="5"/>
    </row>
    <row r="183" spans="1:10" s="1" customFormat="1" ht="15" customHeight="1">
      <c r="A183" s="29">
        <v>19</v>
      </c>
      <c r="B183" s="89" t="s">
        <v>63</v>
      </c>
      <c r="C183" s="4">
        <v>5895768</v>
      </c>
      <c r="D183" s="4">
        <v>5895768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29"/>
      <c r="B184" s="90"/>
      <c r="C184" s="28">
        <v>4928602</v>
      </c>
      <c r="D184" s="28">
        <v>4928602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6" ref="C185:G186">C187+C189+C191</f>
        <v>13759615</v>
      </c>
      <c r="D185" s="18">
        <f t="shared" si="26"/>
        <v>13759615</v>
      </c>
      <c r="E185" s="18">
        <f t="shared" si="26"/>
        <v>9707500</v>
      </c>
      <c r="F185" s="18">
        <f t="shared" si="26"/>
        <v>9707500</v>
      </c>
      <c r="G185" s="18">
        <f t="shared" si="26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6"/>
        <v>0</v>
      </c>
      <c r="D186" s="38">
        <f t="shared" si="26"/>
        <v>0</v>
      </c>
      <c r="E186" s="38">
        <f t="shared" si="26"/>
        <v>0</v>
      </c>
      <c r="F186" s="38">
        <f t="shared" si="26"/>
        <v>0</v>
      </c>
      <c r="G186" s="38">
        <f t="shared" si="26"/>
        <v>0</v>
      </c>
    </row>
    <row r="187" spans="1:14" ht="15" customHeight="1">
      <c r="A187" s="29">
        <v>20</v>
      </c>
      <c r="B187" s="3" t="s">
        <v>25</v>
      </c>
      <c r="C187" s="20">
        <v>4150000</v>
      </c>
      <c r="D187" s="20">
        <v>4150000</v>
      </c>
      <c r="E187" s="20">
        <v>4150000</v>
      </c>
      <c r="F187" s="20">
        <v>4150000</v>
      </c>
      <c r="G187" s="26">
        <v>0</v>
      </c>
      <c r="N187" s="1"/>
    </row>
    <row r="188" spans="1:14" ht="15" customHeight="1">
      <c r="A188" s="7"/>
      <c r="B188" s="22"/>
      <c r="C188" s="69">
        <v>0</v>
      </c>
      <c r="D188" s="69">
        <v>0</v>
      </c>
      <c r="E188" s="69">
        <f>F188+G188</f>
        <v>0</v>
      </c>
      <c r="F188" s="69">
        <v>0</v>
      </c>
      <c r="G188" s="23">
        <v>0</v>
      </c>
      <c r="N188" s="1"/>
    </row>
    <row r="189" spans="1:7" ht="15" customHeight="1">
      <c r="A189" s="2">
        <v>21</v>
      </c>
      <c r="B189" s="24" t="s">
        <v>28</v>
      </c>
      <c r="C189" s="68">
        <v>2170000</v>
      </c>
      <c r="D189" s="68">
        <v>2170000</v>
      </c>
      <c r="E189" s="68">
        <v>2170000</v>
      </c>
      <c r="F189" s="68">
        <v>2170000</v>
      </c>
      <c r="G189" s="26">
        <v>0</v>
      </c>
    </row>
    <row r="190" spans="1:7" ht="15" customHeight="1">
      <c r="A190" s="21"/>
      <c r="B190" s="23" t="s">
        <v>29</v>
      </c>
      <c r="C190" s="69">
        <v>0</v>
      </c>
      <c r="D190" s="69">
        <v>0</v>
      </c>
      <c r="E190" s="69">
        <v>0</v>
      </c>
      <c r="F190" s="69">
        <v>0</v>
      </c>
      <c r="G190" s="23">
        <v>0</v>
      </c>
    </row>
    <row r="191" spans="1:7" ht="15" customHeight="1">
      <c r="A191" s="2">
        <v>22</v>
      </c>
      <c r="B191" s="3" t="s">
        <v>26</v>
      </c>
      <c r="C191" s="4">
        <v>7439615</v>
      </c>
      <c r="D191" s="4">
        <v>7439615</v>
      </c>
      <c r="E191" s="4">
        <v>3387500</v>
      </c>
      <c r="F191" s="4">
        <v>3387500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06" t="s">
        <v>38</v>
      </c>
      <c r="G194" s="106"/>
      <c r="H194" s="106"/>
    </row>
    <row r="195" spans="2:5" ht="9.75" customHeight="1">
      <c r="B195" s="61" t="s">
        <v>9</v>
      </c>
      <c r="C195" s="49" t="s">
        <v>22</v>
      </c>
      <c r="D195" s="49"/>
      <c r="E195" s="52" t="s">
        <v>37</v>
      </c>
    </row>
    <row r="196" spans="2:6" ht="15" customHeight="1">
      <c r="B196" s="61" t="s">
        <v>36</v>
      </c>
      <c r="C196" s="49"/>
      <c r="D196" s="49"/>
      <c r="E196" s="49"/>
      <c r="F196" s="49"/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0"/>
      <c r="E207" s="110"/>
      <c r="F207" s="110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0"/>
      <c r="E209" s="110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09"/>
      <c r="E211" s="109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09"/>
      <c r="E213" s="109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09"/>
      <c r="E215" s="109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09"/>
      <c r="E217" s="109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6"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62:B62"/>
    <mergeCell ref="F194:H194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A36:B36"/>
    <mergeCell ref="A21:B21"/>
    <mergeCell ref="A22:B22"/>
    <mergeCell ref="B47:B48"/>
    <mergeCell ref="A61:B61"/>
    <mergeCell ref="A41:B41"/>
    <mergeCell ref="A42:B42"/>
    <mergeCell ref="B153:B154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1:E1"/>
    <mergeCell ref="A9:A11"/>
    <mergeCell ref="B9:B11"/>
    <mergeCell ref="C9:C11"/>
    <mergeCell ref="D9:D11"/>
    <mergeCell ref="A4:G4"/>
    <mergeCell ref="F9:G9"/>
    <mergeCell ref="F10:F11"/>
    <mergeCell ref="G10:G1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2021-04-15T11:14:18Z</cp:lastPrinted>
  <dcterms:created xsi:type="dcterms:W3CDTF">1998-10-27T12:30:16Z</dcterms:created>
  <dcterms:modified xsi:type="dcterms:W3CDTF">2021-08-20T06:14:36Z</dcterms:modified>
  <cp:category/>
  <cp:version/>
  <cp:contentType/>
  <cp:contentStatus/>
</cp:coreProperties>
</file>