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 23" sheetId="1" r:id="rId1"/>
  </sheets>
  <definedNames>
    <definedName name="_xlnm.Print_Titles" localSheetId="0">'Anexa 23'!$9:$10</definedName>
  </definedNames>
  <calcPr fullCalcOnLoad="1"/>
</workbook>
</file>

<file path=xl/sharedStrings.xml><?xml version="1.0" encoding="utf-8"?>
<sst xmlns="http://schemas.openxmlformats.org/spreadsheetml/2006/main" count="143" uniqueCount="105">
  <si>
    <t>A5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</si>
  <si>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</si>
  <si>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</si>
  <si>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</si>
  <si>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</si>
  <si>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</si>
  <si>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</si>
  <si>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</si>
  <si>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</si>
  <si>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</si>
  <si>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</si>
  <si>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</si>
  <si>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CAP. 51 AUTORITĂŢI PUBLICE ŞI ACŢIUNI EXTERNE</t>
  </si>
  <si>
    <t>achiziţionat</t>
  </si>
  <si>
    <t>nu s-a realizat</t>
  </si>
  <si>
    <t>CAP. 61 ORDINE PUBLICĂ ŞI SIGURANŢĂ NAŢIONALĂ</t>
  </si>
  <si>
    <t>CAP. 65 ÎNVĂŢĂMÂNT</t>
  </si>
  <si>
    <t>Cap. 70 Locuinţe, servicii şi dezvoltare publică</t>
  </si>
  <si>
    <t>achizitie Mobilier urban</t>
  </si>
  <si>
    <t>Achiziţie balustradă de protecţie zona Burdea-Soarelui - cu montaj</t>
  </si>
  <si>
    <t xml:space="preserve">                             Primar,</t>
  </si>
  <si>
    <t>Şef serviciu ,</t>
  </si>
  <si>
    <t xml:space="preserve">                     Kereskényi Gábor</t>
  </si>
  <si>
    <t>ing. Szűcs Zsigmond</t>
  </si>
  <si>
    <t>SERVICIUL INVESTIŢII GOSPODĂRIRE ȘI ÎNTREȚINERE</t>
  </si>
  <si>
    <t>achizitie echipament informatic</t>
  </si>
  <si>
    <t>Echipamente și aplicații informatice</t>
  </si>
  <si>
    <t>Cap. 84 Transporturi</t>
  </si>
  <si>
    <t>achiziție autobuze</t>
  </si>
  <si>
    <t>achizitie  aplicație</t>
  </si>
  <si>
    <t>dezvoltare WEB</t>
  </si>
  <si>
    <t>nu s-a achiziţionat</t>
  </si>
  <si>
    <t>Dezvoltare și upgrade pagină web de servicii online, pregătire pentru Monitorul Oficial al Municipiului Satu Mare</t>
  </si>
  <si>
    <t>asigurarea încălzirii grădiniței</t>
  </si>
  <si>
    <t>asigurarea încălzirii școlii</t>
  </si>
  <si>
    <t xml:space="preserve"> achiziţionat</t>
  </si>
  <si>
    <t>Cap 68 Asigurări şi Asistenţă socială</t>
  </si>
  <si>
    <t>Stații de lucru</t>
  </si>
  <si>
    <t>Mobilier Urban</t>
  </si>
  <si>
    <t>Stații de reîncărcare pentru vehicule electrice și electrice - hibrid plug-in, Satu Mare</t>
  </si>
  <si>
    <t>dotarea cu calculatoare</t>
  </si>
  <si>
    <t>Achiziţie balustradă</t>
  </si>
  <si>
    <t>Achizitie stații de încărcare</t>
  </si>
  <si>
    <t>EXECUŢIA BUGETARĂ PRIVIND INVESTIŢIILE PE ANUL 2021</t>
  </si>
  <si>
    <t>Lista dotărilor independente ce s-au achiziţionat în anul 2021</t>
  </si>
  <si>
    <t>Autoturism electric</t>
  </si>
  <si>
    <t>Autoutilitară electrică</t>
  </si>
  <si>
    <t>Server</t>
  </si>
  <si>
    <t>Software supraveghere video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</si>
  <si>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</si>
  <si>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</si>
  <si>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</si>
  <si>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</si>
  <si>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</si>
  <si>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Teren multisport la Liceul cu Program Sportiv, Baza Spotiva Dinamo</t>
  </si>
  <si>
    <t>Înlocuire instalaţie electrică la GPP nr. 7 structură GPP nr. 1</t>
  </si>
  <si>
    <t>Cap.66 Sănătate</t>
  </si>
  <si>
    <t>Lincențe</t>
  </si>
  <si>
    <t>Multifuncțională laser</t>
  </si>
  <si>
    <t>Platformă WEB</t>
  </si>
  <si>
    <t>Boiler 1000 litri</t>
  </si>
  <si>
    <t>Achiziția de autobuze hibride de capacitate medie</t>
  </si>
  <si>
    <t>Centrală telefonică</t>
  </si>
  <si>
    <t>Sistem de ventilație și climatizare în sala de ședințe</t>
  </si>
  <si>
    <t>Sistem antiefracţie  la Şcoala Gimnazială Octavian Goga</t>
  </si>
  <si>
    <t>Înlocuire geamuri la Grădinița cu program Prelungit nr.33</t>
  </si>
  <si>
    <t>Centrală termică la Grădinița cu Program prelungit 14 Mai - structură Botizului nr.61A</t>
  </si>
  <si>
    <t>Desktop cu licenţă windows 10, Ofice 2019 Professional şi antivirus la Colegiul Naţional „Doamna Stanca”</t>
  </si>
  <si>
    <t xml:space="preserve"> Sisitem integrat pentru bibliotecă la Şcoala Gimnazială „Grigore Moisil”</t>
  </si>
  <si>
    <t>Multifuncţională la Liceul Tehnologic de Industrie Alimentară „George Emil Palade”</t>
  </si>
  <si>
    <t>Multifuncțională laser A3</t>
  </si>
  <si>
    <t>Sistem informatic CID</t>
  </si>
  <si>
    <t>Software Backup pentru server</t>
  </si>
  <si>
    <t>Stâlpi iluminat</t>
  </si>
  <si>
    <t>Achiziție toalete automatizate</t>
  </si>
  <si>
    <t>Achiziție mese pentru comercializarea de produse</t>
  </si>
  <si>
    <t>Stâlpi retractabili</t>
  </si>
  <si>
    <t>Dotare terminal strada Fabricii</t>
  </si>
  <si>
    <t>achizitie autoturism</t>
  </si>
  <si>
    <t>achiziție centrală telefonică</t>
  </si>
  <si>
    <t>achiziție sistem de ventilație</t>
  </si>
  <si>
    <t>achiziție server</t>
  </si>
  <si>
    <t>achiziționat</t>
  </si>
  <si>
    <t>achiziție software</t>
  </si>
  <si>
    <t>achizitie containere modulare</t>
  </si>
  <si>
    <t>achiziție tâmplărie școală</t>
  </si>
  <si>
    <t>achizitie sistem supraveghere video</t>
  </si>
  <si>
    <t>achizitie sistem antiefracţie</t>
  </si>
  <si>
    <t>achizitie teren multisport</t>
  </si>
  <si>
    <t>renunțat</t>
  </si>
  <si>
    <t>Înlocuire instalaţie electrică</t>
  </si>
  <si>
    <t xml:space="preserve">achiziție tâmplărie </t>
  </si>
  <si>
    <t>achizitie centrală termică</t>
  </si>
  <si>
    <t>achiziție tehnică de calcul</t>
  </si>
  <si>
    <t>achiziție licențe</t>
  </si>
  <si>
    <t>achiziție multifuncțională</t>
  </si>
  <si>
    <t>achiziție aplicație informatică</t>
  </si>
  <si>
    <t>achiziție boiler</t>
  </si>
  <si>
    <t>achizitie stâlpi de iluminat în vederea creșterii siguranței cetățenilor</t>
  </si>
  <si>
    <t xml:space="preserve">achiziţionat parțial, parțial în derulare </t>
  </si>
  <si>
    <t>Achiziție mese pentru piața de vechituri</t>
  </si>
  <si>
    <t>Achiziție stâlpi de blocare acces auto</t>
  </si>
  <si>
    <t>achiziție de tehnică de calcul pentru terminal</t>
  </si>
  <si>
    <t>Anexa nr. 23</t>
  </si>
  <si>
    <t xml:space="preserve">Total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</si>
</sst>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3" fontId="2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21" fillId="24" borderId="0" xfId="0" applyFont="1" applyFill="1" applyAlignment="1">
      <alignment horizontal="center" vertical="top"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 vertical="top"/>
    </xf>
    <xf numFmtId="0" fontId="0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/>
    </xf>
    <xf numFmtId="4" fontId="0" fillId="24" borderId="11" xfId="0" applyNumberFormat="1" applyFont="1" applyFill="1" applyBorder="1" applyAlignment="1">
      <alignment horizontal="right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top"/>
    </xf>
    <xf numFmtId="4" fontId="0" fillId="24" borderId="0" xfId="0" applyNumberFormat="1" applyFont="1" applyFill="1" applyAlignment="1">
      <alignment/>
    </xf>
    <xf numFmtId="4" fontId="0" fillId="24" borderId="0" xfId="0" applyNumberFormat="1" applyFont="1" applyFill="1" applyAlignment="1">
      <alignment vertical="center"/>
    </xf>
    <xf numFmtId="0" fontId="22" fillId="24" borderId="11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center" vertical="center"/>
    </xf>
    <xf numFmtId="0" fontId="21" fillId="24" borderId="13" xfId="0" applyFont="1" applyFill="1" applyBorder="1" applyAlignment="1">
      <alignment horizontal="center" vertical="top"/>
    </xf>
    <xf numFmtId="0" fontId="21" fillId="24" borderId="14" xfId="0" applyFont="1" applyFill="1" applyBorder="1" applyAlignment="1">
      <alignment vertical="center"/>
    </xf>
    <xf numFmtId="0" fontId="21" fillId="24" borderId="14" xfId="0" applyFont="1" applyFill="1" applyBorder="1" applyAlignment="1">
      <alignment/>
    </xf>
    <xf numFmtId="0" fontId="21" fillId="24" borderId="15" xfId="0" applyFont="1" applyFill="1" applyBorder="1" applyAlignment="1">
      <alignment horizontal="center" vertical="top"/>
    </xf>
    <xf numFmtId="4" fontId="0" fillId="24" borderId="16" xfId="0" applyNumberFormat="1" applyFont="1" applyFill="1" applyBorder="1" applyAlignment="1">
      <alignment horizontal="right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186" fontId="0" fillId="24" borderId="11" xfId="47" applyFont="1" applyFill="1" applyBorder="1" applyAlignment="1">
      <alignment horizontal="center" wrapText="1"/>
    </xf>
    <xf numFmtId="4" fontId="0" fillId="24" borderId="11" xfId="0" applyNumberFormat="1" applyFont="1" applyFill="1" applyBorder="1" applyAlignment="1">
      <alignment horizontal="right"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6" xfId="0" applyFont="1" applyFill="1" applyBorder="1" applyAlignment="1">
      <alignment vertical="center"/>
    </xf>
    <xf numFmtId="0" fontId="22" fillId="24" borderId="19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left" vertical="center" wrapText="1"/>
    </xf>
    <xf numFmtId="0" fontId="21" fillId="25" borderId="20" xfId="0" applyFont="1" applyFill="1" applyBorder="1" applyAlignment="1">
      <alignment horizontal="center" vertical="center" wrapText="1"/>
    </xf>
    <xf numFmtId="4" fontId="21" fillId="26" borderId="21" xfId="0" applyNumberFormat="1" applyFont="1" applyFill="1" applyBorder="1" applyAlignment="1">
      <alignment vertical="center"/>
    </xf>
    <xf numFmtId="4" fontId="21" fillId="26" borderId="22" xfId="0" applyNumberFormat="1" applyFont="1" applyFill="1" applyBorder="1" applyAlignment="1">
      <alignment vertical="center"/>
    </xf>
    <xf numFmtId="4" fontId="21" fillId="26" borderId="16" xfId="0" applyNumberFormat="1" applyFont="1" applyFill="1" applyBorder="1" applyAlignment="1">
      <alignment horizontal="right" vertical="center"/>
    </xf>
    <xf numFmtId="0" fontId="0" fillId="26" borderId="23" xfId="0" applyFont="1" applyFill="1" applyBorder="1" applyAlignment="1">
      <alignment horizontal="center" vertical="center" wrapText="1"/>
    </xf>
    <xf numFmtId="4" fontId="21" fillId="26" borderId="11" xfId="0" applyNumberFormat="1" applyFont="1" applyFill="1" applyBorder="1" applyAlignment="1">
      <alignment horizontal="right" vertical="center"/>
    </xf>
    <xf numFmtId="4" fontId="21" fillId="26" borderId="22" xfId="0" applyNumberFormat="1" applyFont="1" applyFill="1" applyBorder="1" applyAlignment="1">
      <alignment horizontal="right" vertical="center" wrapText="1"/>
    </xf>
    <xf numFmtId="4" fontId="21" fillId="26" borderId="11" xfId="0" applyNumberFormat="1" applyFont="1" applyFill="1" applyBorder="1" applyAlignment="1">
      <alignment horizontal="right" vertical="center" wrapText="1"/>
    </xf>
    <xf numFmtId="0" fontId="21" fillId="27" borderId="24" xfId="0" applyFont="1" applyFill="1" applyBorder="1" applyAlignment="1">
      <alignment horizontal="center" vertical="center"/>
    </xf>
    <xf numFmtId="4" fontId="21" fillId="27" borderId="25" xfId="0" applyNumberFormat="1" applyFont="1" applyFill="1" applyBorder="1" applyAlignment="1">
      <alignment horizontal="right" vertical="center"/>
    </xf>
    <xf numFmtId="4" fontId="21" fillId="27" borderId="16" xfId="0" applyNumberFormat="1" applyFont="1" applyFill="1" applyBorder="1" applyAlignment="1">
      <alignment horizontal="right" vertical="center"/>
    </xf>
    <xf numFmtId="186" fontId="0" fillId="0" borderId="12" xfId="47" applyFont="1" applyBorder="1" applyAlignment="1">
      <alignment horizontal="center" wrapText="1"/>
    </xf>
    <xf numFmtId="186" fontId="0" fillId="24" borderId="12" xfId="47" applyFont="1" applyFill="1" applyBorder="1" applyAlignment="1">
      <alignment horizontal="center" wrapText="1"/>
    </xf>
    <xf numFmtId="0" fontId="0" fillId="26" borderId="12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vertical="center" wrapText="1"/>
    </xf>
    <xf numFmtId="4" fontId="0" fillId="24" borderId="20" xfId="0" applyNumberFormat="1" applyFont="1" applyFill="1" applyBorder="1" applyAlignment="1">
      <alignment horizontal="right" vertical="center" wrapText="1"/>
    </xf>
    <xf numFmtId="4" fontId="0" fillId="24" borderId="20" xfId="0" applyNumberFormat="1" applyFont="1" applyFill="1" applyBorder="1" applyAlignment="1">
      <alignment horizontal="right" vertical="center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21" fillId="26" borderId="28" xfId="0" applyFont="1" applyFill="1" applyBorder="1" applyAlignment="1">
      <alignment horizontal="left" vertical="center"/>
    </xf>
    <xf numFmtId="0" fontId="0" fillId="26" borderId="19" xfId="0" applyFont="1" applyFill="1" applyBorder="1" applyAlignment="1">
      <alignment horizontal="left" vertical="center"/>
    </xf>
    <xf numFmtId="0" fontId="0" fillId="26" borderId="23" xfId="0" applyFont="1" applyFill="1" applyBorder="1" applyAlignment="1">
      <alignment horizontal="center" vertical="center" wrapText="1"/>
    </xf>
    <xf numFmtId="0" fontId="0" fillId="26" borderId="29" xfId="0" applyFont="1" applyFill="1" applyBorder="1" applyAlignment="1">
      <alignment horizontal="center" vertical="center" wrapText="1"/>
    </xf>
    <xf numFmtId="0" fontId="21" fillId="26" borderId="30" xfId="0" applyFont="1" applyFill="1" applyBorder="1" applyAlignment="1">
      <alignment horizontal="center" vertical="top"/>
    </xf>
    <xf numFmtId="0" fontId="21" fillId="26" borderId="31" xfId="0" applyFont="1" applyFill="1" applyBorder="1" applyAlignment="1">
      <alignment horizontal="center" vertical="top"/>
    </xf>
    <xf numFmtId="0" fontId="21" fillId="26" borderId="25" xfId="0" applyFont="1" applyFill="1" applyBorder="1" applyAlignment="1">
      <alignment horizontal="center" vertical="center"/>
    </xf>
    <xf numFmtId="0" fontId="21" fillId="26" borderId="32" xfId="0" applyFont="1" applyFill="1" applyBorder="1" applyAlignment="1">
      <alignment horizontal="center" vertical="center"/>
    </xf>
    <xf numFmtId="0" fontId="21" fillId="26" borderId="25" xfId="0" applyFont="1" applyFill="1" applyBorder="1" applyAlignment="1">
      <alignment horizontal="center" vertical="top" wrapText="1"/>
    </xf>
    <xf numFmtId="0" fontId="21" fillId="26" borderId="32" xfId="0" applyFont="1" applyFill="1" applyBorder="1" applyAlignment="1">
      <alignment horizontal="center" vertical="top" wrapText="1"/>
    </xf>
    <xf numFmtId="0" fontId="0" fillId="26" borderId="30" xfId="0" applyFont="1" applyFill="1" applyBorder="1" applyAlignment="1">
      <alignment horizontal="center" vertical="center" wrapText="1"/>
    </xf>
    <xf numFmtId="0" fontId="0" fillId="26" borderId="31" xfId="0" applyFont="1" applyFill="1" applyBorder="1" applyAlignment="1">
      <alignment horizontal="center" vertical="center" wrapText="1"/>
    </xf>
    <xf numFmtId="0" fontId="21" fillId="26" borderId="19" xfId="0" applyFont="1" applyFill="1" applyBorder="1" applyAlignment="1">
      <alignment horizontal="left" vertical="center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center"/>
    </xf>
    <xf numFmtId="0" fontId="21" fillId="26" borderId="33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right"/>
    </xf>
    <xf numFmtId="0" fontId="21" fillId="24" borderId="34" xfId="0" applyFont="1" applyFill="1" applyBorder="1" applyAlignment="1">
      <alignment horizontal="right"/>
    </xf>
    <xf numFmtId="0" fontId="21" fillId="26" borderId="28" xfId="0" applyFont="1" applyFill="1" applyBorder="1" applyAlignment="1">
      <alignment horizontal="center" vertical="center"/>
    </xf>
    <xf numFmtId="0" fontId="0" fillId="26" borderId="19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top" wrapText="1"/>
    </xf>
    <xf numFmtId="0" fontId="21" fillId="25" borderId="26" xfId="0" applyFont="1" applyFill="1" applyBorder="1" applyAlignment="1">
      <alignment horizontal="center" vertical="top" wrapText="1"/>
    </xf>
    <xf numFmtId="0" fontId="21" fillId="26" borderId="35" xfId="0" applyFont="1" applyFill="1" applyBorder="1" applyAlignment="1">
      <alignment horizontal="center" wrapText="1"/>
    </xf>
    <xf numFmtId="0" fontId="21" fillId="26" borderId="21" xfId="0" applyFont="1" applyFill="1" applyBorder="1" applyAlignment="1">
      <alignment horizontal="center" wrapText="1"/>
    </xf>
    <xf numFmtId="0" fontId="21" fillId="24" borderId="0" xfId="0" applyFont="1" applyFill="1" applyAlignment="1">
      <alignment horizontal="left" vertical="top"/>
    </xf>
    <xf numFmtId="0" fontId="0" fillId="24" borderId="0" xfId="0" applyFont="1" applyFill="1" applyAlignment="1">
      <alignment vertical="top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27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/>
    </xf>
    <xf numFmtId="0" fontId="21" fillId="26" borderId="36" xfId="0" applyFont="1" applyFill="1" applyBorder="1" applyAlignment="1">
      <alignment horizontal="center"/>
    </xf>
    <xf numFmtId="0" fontId="21" fillId="24" borderId="0" xfId="0" applyFont="1" applyFill="1" applyAlignment="1">
      <alignment horizontal="center" vertical="center" wrapText="1"/>
    </xf>
    <xf numFmtId="0" fontId="21" fillId="26" borderId="37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_Sheet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5.7109375" style="15" customWidth="1"/>
    <col min="2" max="2" width="34.28125" style="5" customWidth="1"/>
    <col min="3" max="3" width="15.140625" style="5" customWidth="1"/>
    <col min="4" max="4" width="13.7109375" style="3" customWidth="1"/>
    <col min="5" max="5" width="12.7109375" style="3" customWidth="1"/>
    <col min="6" max="6" width="13.421875" style="3" customWidth="1"/>
    <col min="7" max="8" width="9.140625" style="3" customWidth="1"/>
    <col min="9" max="9" width="16.57421875" style="8" customWidth="1"/>
    <col min="10" max="10" width="13.7109375" style="8" customWidth="1"/>
    <col min="11" max="16384" width="9.140625" style="3" customWidth="1"/>
  </cols>
  <sheetData>
    <row r="1" spans="1:14" ht="12.75" customHeight="1" thickBot="1">
      <c r="A1" s="84" t="s">
        <v>24</v>
      </c>
      <c r="B1" s="84"/>
      <c r="C1" s="84"/>
      <c r="D1" s="85"/>
      <c r="E1" s="85"/>
      <c r="F1" s="85"/>
      <c r="G1" s="1"/>
      <c r="H1" s="2"/>
      <c r="I1" s="23" t="s">
        <v>103</v>
      </c>
      <c r="J1" s="2"/>
      <c r="K1" s="1"/>
      <c r="L1" s="1"/>
      <c r="M1" s="1"/>
      <c r="N1" s="1"/>
    </row>
    <row r="2" spans="1:14" ht="12.75" customHeight="1">
      <c r="A2" s="84"/>
      <c r="B2" s="84"/>
      <c r="C2" s="84"/>
      <c r="D2" s="85"/>
      <c r="E2" s="85"/>
      <c r="F2" s="85"/>
      <c r="G2" s="1"/>
      <c r="H2" s="1"/>
      <c r="I2" s="19"/>
      <c r="J2" s="19"/>
      <c r="K2" s="1"/>
      <c r="L2" s="1"/>
      <c r="M2" s="1"/>
      <c r="N2" s="1"/>
    </row>
    <row r="3" spans="1:14" ht="12.75" customHeight="1">
      <c r="A3" s="4"/>
      <c r="D3" s="1"/>
      <c r="E3" s="1"/>
      <c r="F3" s="1"/>
      <c r="G3" s="1"/>
      <c r="H3" s="1"/>
      <c r="I3" s="19"/>
      <c r="J3" s="19"/>
      <c r="K3" s="1"/>
      <c r="L3" s="1"/>
      <c r="M3" s="1"/>
      <c r="N3" s="1"/>
    </row>
    <row r="4" spans="1:14" ht="12.75" customHeight="1">
      <c r="A4" s="4"/>
      <c r="D4" s="1"/>
      <c r="E4" s="1"/>
      <c r="F4" s="1"/>
      <c r="G4" s="1"/>
      <c r="H4" s="1"/>
      <c r="I4" s="19"/>
      <c r="J4" s="19"/>
      <c r="K4" s="1"/>
      <c r="L4" s="1"/>
      <c r="M4" s="1"/>
      <c r="N4" s="1"/>
    </row>
    <row r="5" spans="1:10" ht="12.75">
      <c r="A5" s="57" t="s">
        <v>43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2.75">
      <c r="A6" s="6"/>
      <c r="B6" s="7"/>
      <c r="C6" s="7"/>
      <c r="D6" s="6"/>
      <c r="E6" s="6"/>
      <c r="F6" s="6"/>
      <c r="G6" s="6"/>
      <c r="H6" s="6"/>
      <c r="I6" s="7"/>
      <c r="J6" s="7"/>
    </row>
    <row r="7" spans="1:10" ht="33.75" customHeight="1" thickBot="1">
      <c r="A7" s="90" t="s">
        <v>44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22.5" customHeight="1">
      <c r="A8" s="20" t="s">
        <v>0</v>
      </c>
      <c r="B8" s="21"/>
      <c r="C8" s="21"/>
      <c r="D8" s="22"/>
      <c r="E8" s="22"/>
      <c r="F8" s="22"/>
      <c r="G8" s="22"/>
      <c r="H8" s="76"/>
      <c r="I8" s="76"/>
      <c r="J8" s="77"/>
    </row>
    <row r="9" spans="1:14" ht="19.5" customHeight="1">
      <c r="A9" s="80" t="s">
        <v>1</v>
      </c>
      <c r="B9" s="72" t="s">
        <v>2</v>
      </c>
      <c r="C9" s="72" t="s">
        <v>3</v>
      </c>
      <c r="D9" s="72" t="s">
        <v>4</v>
      </c>
      <c r="E9" s="72" t="s">
        <v>5</v>
      </c>
      <c r="F9" s="72"/>
      <c r="G9" s="72"/>
      <c r="H9" s="72"/>
      <c r="I9" s="72" t="s">
        <v>6</v>
      </c>
      <c r="J9" s="86" t="s">
        <v>7</v>
      </c>
      <c r="K9" s="8"/>
      <c r="L9" s="8"/>
      <c r="M9" s="8"/>
      <c r="N9" s="8"/>
    </row>
    <row r="10" spans="1:10" ht="38.25" customHeight="1" thickBot="1">
      <c r="A10" s="81"/>
      <c r="B10" s="73"/>
      <c r="C10" s="73"/>
      <c r="D10" s="73"/>
      <c r="E10" s="37" t="s">
        <v>8</v>
      </c>
      <c r="F10" s="37" t="s">
        <v>9</v>
      </c>
      <c r="G10" s="37" t="s">
        <v>10</v>
      </c>
      <c r="H10" s="37" t="s">
        <v>11</v>
      </c>
      <c r="I10" s="73"/>
      <c r="J10" s="87"/>
    </row>
    <row r="11" spans="1:11" ht="30" customHeight="1" thickBot="1">
      <c r="A11" s="82" t="s">
        <v>12</v>
      </c>
      <c r="B11" s="83"/>
      <c r="C11" s="38">
        <f aca="true" t="shared" si="0" ref="C11:H11">SUM(C12:C17)</f>
        <v>1113000</v>
      </c>
      <c r="D11" s="38">
        <f t="shared" si="0"/>
        <v>1041600</v>
      </c>
      <c r="E11" s="38">
        <f t="shared" si="0"/>
        <v>454529.81</v>
      </c>
      <c r="F11" s="38">
        <f t="shared" si="0"/>
        <v>454529.81</v>
      </c>
      <c r="G11" s="38">
        <f t="shared" si="0"/>
        <v>0</v>
      </c>
      <c r="H11" s="38">
        <f t="shared" si="0"/>
        <v>0</v>
      </c>
      <c r="I11" s="74"/>
      <c r="J11" s="75"/>
      <c r="K11" s="9"/>
    </row>
    <row r="12" spans="1:11" s="9" customFormat="1" ht="41.25" customHeight="1">
      <c r="A12" s="25">
        <v>1</v>
      </c>
      <c r="B12" s="34" t="s">
        <v>26</v>
      </c>
      <c r="C12" s="24">
        <v>625000</v>
      </c>
      <c r="D12" s="24">
        <v>365100</v>
      </c>
      <c r="E12" s="24">
        <f aca="true" t="shared" si="1" ref="E12:E17">F12+G12+H12</f>
        <v>365041.81</v>
      </c>
      <c r="F12" s="24">
        <v>365041.81</v>
      </c>
      <c r="G12" s="24">
        <v>0</v>
      </c>
      <c r="H12" s="24">
        <v>0</v>
      </c>
      <c r="I12" s="26" t="s">
        <v>25</v>
      </c>
      <c r="J12" s="27" t="s">
        <v>13</v>
      </c>
      <c r="K12" s="10"/>
    </row>
    <row r="13" spans="1:10" s="9" customFormat="1" ht="25.5">
      <c r="A13" s="11">
        <v>2</v>
      </c>
      <c r="B13" s="33" t="s">
        <v>45</v>
      </c>
      <c r="C13" s="12">
        <v>88000</v>
      </c>
      <c r="D13" s="12">
        <v>88000</v>
      </c>
      <c r="E13" s="24">
        <f t="shared" si="1"/>
        <v>0</v>
      </c>
      <c r="F13" s="12">
        <v>0</v>
      </c>
      <c r="G13" s="12">
        <v>0</v>
      </c>
      <c r="H13" s="12">
        <v>0</v>
      </c>
      <c r="I13" s="13" t="s">
        <v>78</v>
      </c>
      <c r="J13" s="27" t="s">
        <v>14</v>
      </c>
    </row>
    <row r="14" spans="1:10" s="9" customFormat="1" ht="51">
      <c r="A14" s="25">
        <v>3</v>
      </c>
      <c r="B14" s="33" t="s">
        <v>32</v>
      </c>
      <c r="C14" s="12">
        <v>60000</v>
      </c>
      <c r="D14" s="12">
        <v>59500</v>
      </c>
      <c r="E14" s="24">
        <f t="shared" si="1"/>
        <v>59500</v>
      </c>
      <c r="F14" s="12">
        <v>59500</v>
      </c>
      <c r="G14" s="12">
        <v>0</v>
      </c>
      <c r="H14" s="12">
        <v>0</v>
      </c>
      <c r="I14" s="13" t="s">
        <v>29</v>
      </c>
      <c r="J14" s="14" t="s">
        <v>13</v>
      </c>
    </row>
    <row r="15" spans="1:10" s="9" customFormat="1" ht="12.75">
      <c r="A15" s="11">
        <v>4</v>
      </c>
      <c r="B15" s="33" t="s">
        <v>46</v>
      </c>
      <c r="C15" s="12">
        <v>340000</v>
      </c>
      <c r="D15" s="12">
        <v>339000</v>
      </c>
      <c r="E15" s="24">
        <f t="shared" si="1"/>
        <v>0</v>
      </c>
      <c r="F15" s="12">
        <v>0</v>
      </c>
      <c r="G15" s="12">
        <v>0</v>
      </c>
      <c r="H15" s="12">
        <v>0</v>
      </c>
      <c r="I15" s="13" t="s">
        <v>30</v>
      </c>
      <c r="J15" s="14" t="s">
        <v>14</v>
      </c>
    </row>
    <row r="16" spans="1:10" s="9" customFormat="1" ht="25.5">
      <c r="A16" s="11">
        <v>5</v>
      </c>
      <c r="B16" s="33" t="s">
        <v>62</v>
      </c>
      <c r="C16" s="12">
        <v>0</v>
      </c>
      <c r="D16" s="12">
        <v>160000</v>
      </c>
      <c r="E16" s="12">
        <f t="shared" si="1"/>
        <v>0</v>
      </c>
      <c r="F16" s="12">
        <v>0</v>
      </c>
      <c r="G16" s="12">
        <v>0</v>
      </c>
      <c r="H16" s="12">
        <v>0</v>
      </c>
      <c r="I16" s="13" t="s">
        <v>79</v>
      </c>
      <c r="J16" s="14" t="s">
        <v>14</v>
      </c>
    </row>
    <row r="17" spans="1:10" s="9" customFormat="1" ht="25.5">
      <c r="A17" s="11">
        <v>6</v>
      </c>
      <c r="B17" s="33" t="s">
        <v>63</v>
      </c>
      <c r="C17" s="12">
        <v>0</v>
      </c>
      <c r="D17" s="12">
        <v>30000</v>
      </c>
      <c r="E17" s="12">
        <f t="shared" si="1"/>
        <v>29988</v>
      </c>
      <c r="F17" s="12">
        <v>29988</v>
      </c>
      <c r="G17" s="12">
        <v>0</v>
      </c>
      <c r="H17" s="12">
        <v>0</v>
      </c>
      <c r="I17" s="13" t="s">
        <v>80</v>
      </c>
      <c r="J17" s="14" t="s">
        <v>13</v>
      </c>
    </row>
    <row r="18" spans="1:11" ht="32.25" customHeight="1" thickBot="1">
      <c r="A18" s="91" t="s">
        <v>15</v>
      </c>
      <c r="B18" s="92"/>
      <c r="C18" s="39">
        <f aca="true" t="shared" si="2" ref="C18:H18">SUM(C19:C20)</f>
        <v>52000</v>
      </c>
      <c r="D18" s="39">
        <f t="shared" si="2"/>
        <v>52000</v>
      </c>
      <c r="E18" s="39">
        <f t="shared" si="2"/>
        <v>26945</v>
      </c>
      <c r="F18" s="39">
        <f t="shared" si="2"/>
        <v>26945</v>
      </c>
      <c r="G18" s="39">
        <f t="shared" si="2"/>
        <v>0</v>
      </c>
      <c r="H18" s="39">
        <f t="shared" si="2"/>
        <v>0</v>
      </c>
      <c r="I18" s="88"/>
      <c r="J18" s="89"/>
      <c r="K18" s="10"/>
    </row>
    <row r="19" spans="1:11" s="9" customFormat="1" ht="40.5" customHeight="1">
      <c r="A19" s="28">
        <v>7</v>
      </c>
      <c r="B19" s="29" t="s">
        <v>47</v>
      </c>
      <c r="C19" s="24">
        <v>27000</v>
      </c>
      <c r="D19" s="24">
        <v>27000</v>
      </c>
      <c r="E19" s="24">
        <f>F19+G19+H19</f>
        <v>26945</v>
      </c>
      <c r="F19" s="24">
        <v>26945</v>
      </c>
      <c r="G19" s="24">
        <v>0</v>
      </c>
      <c r="H19" s="24">
        <v>0</v>
      </c>
      <c r="I19" s="26" t="s">
        <v>81</v>
      </c>
      <c r="J19" s="48" t="s">
        <v>82</v>
      </c>
      <c r="K19" s="10"/>
    </row>
    <row r="20" spans="1:10" s="9" customFormat="1" ht="23.25" customHeight="1">
      <c r="A20" s="11">
        <v>8</v>
      </c>
      <c r="B20" s="30" t="s">
        <v>48</v>
      </c>
      <c r="C20" s="12">
        <v>25000</v>
      </c>
      <c r="D20" s="12">
        <v>25000</v>
      </c>
      <c r="E20" s="24">
        <f>F20+G20+H20</f>
        <v>0</v>
      </c>
      <c r="F20" s="12">
        <v>0</v>
      </c>
      <c r="G20" s="12">
        <v>0</v>
      </c>
      <c r="H20" s="12">
        <v>0</v>
      </c>
      <c r="I20" s="31" t="s">
        <v>83</v>
      </c>
      <c r="J20" s="49" t="s">
        <v>14</v>
      </c>
    </row>
    <row r="21" spans="1:10" ht="21.75" customHeight="1" thickBot="1">
      <c r="A21" s="65" t="s">
        <v>16</v>
      </c>
      <c r="B21" s="66"/>
      <c r="C21" s="39">
        <f aca="true" t="shared" si="3" ref="C21:H21">SUM(C22:C34)</f>
        <v>1137417</v>
      </c>
      <c r="D21" s="39">
        <f t="shared" si="3"/>
        <v>1521417</v>
      </c>
      <c r="E21" s="39">
        <f t="shared" si="3"/>
        <v>953257</v>
      </c>
      <c r="F21" s="39">
        <f t="shared" si="3"/>
        <v>1030707</v>
      </c>
      <c r="G21" s="39">
        <f t="shared" si="3"/>
        <v>0</v>
      </c>
      <c r="H21" s="39">
        <f t="shared" si="3"/>
        <v>0</v>
      </c>
      <c r="I21" s="63"/>
      <c r="J21" s="64"/>
    </row>
    <row r="22" spans="1:10" s="9" customFormat="1" ht="42.75">
      <c r="A22" s="25">
        <v>9</v>
      </c>
      <c r="B22" s="36" t="s">
        <v>49</v>
      </c>
      <c r="C22" s="24">
        <v>490000</v>
      </c>
      <c r="D22" s="24">
        <v>490000</v>
      </c>
      <c r="E22" s="24">
        <f>F22+G22+H22</f>
        <v>0</v>
      </c>
      <c r="F22" s="24">
        <v>0</v>
      </c>
      <c r="G22" s="24">
        <v>0</v>
      </c>
      <c r="H22" s="24">
        <v>0</v>
      </c>
      <c r="I22" s="26" t="s">
        <v>84</v>
      </c>
      <c r="J22" s="27" t="s">
        <v>14</v>
      </c>
    </row>
    <row r="23" spans="1:10" s="9" customFormat="1" ht="28.5">
      <c r="A23" s="11">
        <v>10</v>
      </c>
      <c r="B23" s="18" t="s">
        <v>50</v>
      </c>
      <c r="C23" s="24">
        <v>94017</v>
      </c>
      <c r="D23" s="24">
        <v>125087</v>
      </c>
      <c r="E23" s="24">
        <f aca="true" t="shared" si="4" ref="E23:E34">F23+G23+H23</f>
        <v>124764</v>
      </c>
      <c r="F23" s="24">
        <v>124764</v>
      </c>
      <c r="G23" s="24">
        <v>0</v>
      </c>
      <c r="H23" s="24">
        <v>0</v>
      </c>
      <c r="I23" s="26" t="s">
        <v>85</v>
      </c>
      <c r="J23" s="27" t="s">
        <v>13</v>
      </c>
    </row>
    <row r="24" spans="1:10" s="9" customFormat="1" ht="28.5">
      <c r="A24" s="25">
        <v>11</v>
      </c>
      <c r="B24" s="18" t="s">
        <v>51</v>
      </c>
      <c r="C24" s="24">
        <v>79500</v>
      </c>
      <c r="D24" s="24">
        <v>77450</v>
      </c>
      <c r="E24" s="24" t="s">
        <v>85</v>
      </c>
      <c r="F24" s="24">
        <v>77450</v>
      </c>
      <c r="G24" s="24">
        <v>0</v>
      </c>
      <c r="H24" s="24">
        <v>0</v>
      </c>
      <c r="I24" s="13" t="s">
        <v>34</v>
      </c>
      <c r="J24" s="14" t="s">
        <v>13</v>
      </c>
    </row>
    <row r="25" spans="1:10" s="9" customFormat="1" ht="42.75">
      <c r="A25" s="11">
        <v>12</v>
      </c>
      <c r="B25" s="18" t="s">
        <v>52</v>
      </c>
      <c r="C25" s="24">
        <v>100000</v>
      </c>
      <c r="D25" s="24">
        <v>98920</v>
      </c>
      <c r="E25" s="24">
        <f t="shared" si="4"/>
        <v>98920</v>
      </c>
      <c r="F25" s="24">
        <v>98920</v>
      </c>
      <c r="G25" s="24">
        <v>0</v>
      </c>
      <c r="H25" s="24">
        <v>0</v>
      </c>
      <c r="I25" s="13" t="s">
        <v>33</v>
      </c>
      <c r="J25" s="14" t="s">
        <v>35</v>
      </c>
    </row>
    <row r="26" spans="1:10" s="9" customFormat="1" ht="38.25">
      <c r="A26" s="25">
        <v>13</v>
      </c>
      <c r="B26" s="18" t="s">
        <v>53</v>
      </c>
      <c r="C26" s="24">
        <v>33000</v>
      </c>
      <c r="D26" s="24">
        <v>30481</v>
      </c>
      <c r="E26" s="24">
        <f t="shared" si="4"/>
        <v>30481</v>
      </c>
      <c r="F26" s="24">
        <v>30481</v>
      </c>
      <c r="G26" s="24">
        <v>0</v>
      </c>
      <c r="H26" s="24">
        <v>0</v>
      </c>
      <c r="I26" s="13" t="s">
        <v>86</v>
      </c>
      <c r="J26" s="14" t="s">
        <v>35</v>
      </c>
    </row>
    <row r="27" spans="1:10" s="9" customFormat="1" ht="28.5">
      <c r="A27" s="11">
        <v>14</v>
      </c>
      <c r="B27" s="18" t="s">
        <v>64</v>
      </c>
      <c r="C27" s="24">
        <v>24000</v>
      </c>
      <c r="D27" s="24">
        <v>22586</v>
      </c>
      <c r="E27" s="24">
        <f t="shared" si="4"/>
        <v>22586</v>
      </c>
      <c r="F27" s="24">
        <v>22586</v>
      </c>
      <c r="G27" s="24">
        <v>0</v>
      </c>
      <c r="H27" s="24">
        <v>0</v>
      </c>
      <c r="I27" s="13" t="s">
        <v>87</v>
      </c>
      <c r="J27" s="14" t="s">
        <v>13</v>
      </c>
    </row>
    <row r="28" spans="1:10" s="9" customFormat="1" ht="42.75">
      <c r="A28" s="25">
        <v>15</v>
      </c>
      <c r="B28" s="18" t="s">
        <v>54</v>
      </c>
      <c r="C28" s="24">
        <v>216900</v>
      </c>
      <c r="D28" s="24">
        <v>216900</v>
      </c>
      <c r="E28" s="24">
        <f t="shared" si="4"/>
        <v>216880</v>
      </c>
      <c r="F28" s="24">
        <v>216880</v>
      </c>
      <c r="G28" s="24">
        <v>0</v>
      </c>
      <c r="H28" s="24">
        <v>0</v>
      </c>
      <c r="I28" s="13" t="s">
        <v>88</v>
      </c>
      <c r="J28" s="14" t="s">
        <v>13</v>
      </c>
    </row>
    <row r="29" spans="1:10" s="9" customFormat="1" ht="28.5">
      <c r="A29" s="11">
        <v>16</v>
      </c>
      <c r="B29" s="18" t="s">
        <v>55</v>
      </c>
      <c r="C29" s="24">
        <v>100000</v>
      </c>
      <c r="D29" s="24">
        <v>0</v>
      </c>
      <c r="E29" s="24">
        <f t="shared" si="4"/>
        <v>0</v>
      </c>
      <c r="F29" s="24">
        <v>0</v>
      </c>
      <c r="G29" s="24">
        <v>0</v>
      </c>
      <c r="H29" s="24">
        <v>0</v>
      </c>
      <c r="I29" s="13" t="s">
        <v>90</v>
      </c>
      <c r="J29" s="14" t="s">
        <v>89</v>
      </c>
    </row>
    <row r="30" spans="1:10" s="9" customFormat="1" ht="28.5">
      <c r="A30" s="25">
        <v>17</v>
      </c>
      <c r="B30" s="18" t="s">
        <v>65</v>
      </c>
      <c r="C30" s="24">
        <v>0</v>
      </c>
      <c r="D30" s="24">
        <v>365893</v>
      </c>
      <c r="E30" s="24">
        <f t="shared" si="4"/>
        <v>365888</v>
      </c>
      <c r="F30" s="24">
        <v>365888</v>
      </c>
      <c r="G30" s="24">
        <v>0</v>
      </c>
      <c r="H30" s="24">
        <v>0</v>
      </c>
      <c r="I30" s="13" t="s">
        <v>91</v>
      </c>
      <c r="J30" s="14" t="s">
        <v>13</v>
      </c>
    </row>
    <row r="31" spans="1:10" s="9" customFormat="1" ht="42.75">
      <c r="A31" s="11">
        <v>18</v>
      </c>
      <c r="B31" s="18" t="s">
        <v>66</v>
      </c>
      <c r="C31" s="24">
        <v>0</v>
      </c>
      <c r="D31" s="24">
        <v>65000</v>
      </c>
      <c r="E31" s="24">
        <f t="shared" si="4"/>
        <v>65000</v>
      </c>
      <c r="F31" s="24">
        <v>65000</v>
      </c>
      <c r="G31" s="24">
        <v>0</v>
      </c>
      <c r="H31" s="24">
        <v>0</v>
      </c>
      <c r="I31" s="13" t="s">
        <v>92</v>
      </c>
      <c r="J31" s="14" t="s">
        <v>13</v>
      </c>
    </row>
    <row r="32" spans="1:10" s="9" customFormat="1" ht="57">
      <c r="A32" s="25">
        <v>19</v>
      </c>
      <c r="B32" s="18" t="s">
        <v>67</v>
      </c>
      <c r="C32" s="24">
        <v>0</v>
      </c>
      <c r="D32" s="24">
        <v>11100</v>
      </c>
      <c r="E32" s="24">
        <f t="shared" si="4"/>
        <v>10836</v>
      </c>
      <c r="F32" s="24">
        <v>10836</v>
      </c>
      <c r="G32" s="24">
        <v>0</v>
      </c>
      <c r="H32" s="24">
        <v>0</v>
      </c>
      <c r="I32" s="13" t="s">
        <v>93</v>
      </c>
      <c r="J32" s="14" t="s">
        <v>13</v>
      </c>
    </row>
    <row r="33" spans="1:10" s="9" customFormat="1" ht="42.75">
      <c r="A33" s="11">
        <v>20</v>
      </c>
      <c r="B33" s="18" t="s">
        <v>68</v>
      </c>
      <c r="C33" s="24">
        <v>0</v>
      </c>
      <c r="D33" s="24">
        <v>6000</v>
      </c>
      <c r="E33" s="24">
        <f t="shared" si="4"/>
        <v>5902</v>
      </c>
      <c r="F33" s="24">
        <v>5902</v>
      </c>
      <c r="G33" s="24">
        <v>0</v>
      </c>
      <c r="H33" s="24">
        <v>0</v>
      </c>
      <c r="I33" s="13" t="s">
        <v>83</v>
      </c>
      <c r="J33" s="14" t="s">
        <v>13</v>
      </c>
    </row>
    <row r="34" spans="1:10" s="9" customFormat="1" ht="42.75">
      <c r="A34" s="25">
        <v>21</v>
      </c>
      <c r="B34" s="18" t="s">
        <v>69</v>
      </c>
      <c r="C34" s="24">
        <v>0</v>
      </c>
      <c r="D34" s="24">
        <v>12000</v>
      </c>
      <c r="E34" s="24">
        <f t="shared" si="4"/>
        <v>12000</v>
      </c>
      <c r="F34" s="24">
        <v>12000</v>
      </c>
      <c r="G34" s="24">
        <v>0</v>
      </c>
      <c r="H34" s="24">
        <v>0</v>
      </c>
      <c r="I34" s="13" t="s">
        <v>93</v>
      </c>
      <c r="J34" s="14" t="s">
        <v>13</v>
      </c>
    </row>
    <row r="35" spans="1:10" s="9" customFormat="1" ht="14.25" customHeight="1">
      <c r="A35" s="59" t="s">
        <v>56</v>
      </c>
      <c r="B35" s="71"/>
      <c r="C35" s="40">
        <f aca="true" t="shared" si="5" ref="C35:H35">C36</f>
        <v>3000</v>
      </c>
      <c r="D35" s="40">
        <f t="shared" si="5"/>
        <v>3000</v>
      </c>
      <c r="E35" s="40">
        <f t="shared" si="5"/>
        <v>1086</v>
      </c>
      <c r="F35" s="40">
        <f t="shared" si="5"/>
        <v>1086</v>
      </c>
      <c r="G35" s="40">
        <f t="shared" si="5"/>
        <v>0</v>
      </c>
      <c r="H35" s="40">
        <f t="shared" si="5"/>
        <v>0</v>
      </c>
      <c r="I35" s="41"/>
      <c r="J35" s="50"/>
    </row>
    <row r="36" spans="1:10" s="9" customFormat="1" ht="14.25">
      <c r="A36" s="11">
        <v>22</v>
      </c>
      <c r="B36" s="35" t="s">
        <v>57</v>
      </c>
      <c r="C36" s="24">
        <v>3000</v>
      </c>
      <c r="D36" s="24">
        <v>3000</v>
      </c>
      <c r="E36" s="24">
        <f>F36+G36+H36</f>
        <v>1086</v>
      </c>
      <c r="F36" s="24">
        <v>1086</v>
      </c>
      <c r="G36" s="24">
        <v>0</v>
      </c>
      <c r="H36" s="24">
        <v>0</v>
      </c>
      <c r="I36" s="13" t="s">
        <v>94</v>
      </c>
      <c r="J36" s="14" t="s">
        <v>13</v>
      </c>
    </row>
    <row r="37" spans="1:10" s="9" customFormat="1" ht="14.25" customHeight="1">
      <c r="A37" s="78" t="s">
        <v>36</v>
      </c>
      <c r="B37" s="79"/>
      <c r="C37" s="42">
        <f aca="true" t="shared" si="6" ref="C37:H37">C38+C39+C40+C41+C42+C43+C44</f>
        <v>80900</v>
      </c>
      <c r="D37" s="42">
        <f t="shared" si="6"/>
        <v>109900</v>
      </c>
      <c r="E37" s="42">
        <f t="shared" si="6"/>
        <v>105096</v>
      </c>
      <c r="F37" s="42">
        <f t="shared" si="6"/>
        <v>105096</v>
      </c>
      <c r="G37" s="42">
        <f t="shared" si="6"/>
        <v>0</v>
      </c>
      <c r="H37" s="42">
        <f t="shared" si="6"/>
        <v>0</v>
      </c>
      <c r="I37" s="61"/>
      <c r="J37" s="62"/>
    </row>
    <row r="38" spans="1:10" s="9" customFormat="1" ht="25.5">
      <c r="A38" s="11">
        <v>23</v>
      </c>
      <c r="B38" s="18" t="s">
        <v>37</v>
      </c>
      <c r="C38" s="12">
        <v>40800</v>
      </c>
      <c r="D38" s="12">
        <v>40800</v>
      </c>
      <c r="E38" s="12">
        <f aca="true" t="shared" si="7" ref="E38:E44">F38+G38+H38</f>
        <v>39844</v>
      </c>
      <c r="F38" s="12">
        <v>39844</v>
      </c>
      <c r="G38" s="12">
        <v>0</v>
      </c>
      <c r="H38" s="12">
        <v>0</v>
      </c>
      <c r="I38" s="13" t="s">
        <v>40</v>
      </c>
      <c r="J38" s="14" t="s">
        <v>13</v>
      </c>
    </row>
    <row r="39" spans="1:10" s="9" customFormat="1" ht="25.5">
      <c r="A39" s="11">
        <v>24</v>
      </c>
      <c r="B39" s="18" t="s">
        <v>58</v>
      </c>
      <c r="C39" s="12">
        <v>4100</v>
      </c>
      <c r="D39" s="12">
        <v>4100</v>
      </c>
      <c r="E39" s="12">
        <f t="shared" si="7"/>
        <v>4021</v>
      </c>
      <c r="F39" s="12">
        <v>4021</v>
      </c>
      <c r="G39" s="12">
        <v>0</v>
      </c>
      <c r="H39" s="12">
        <v>0</v>
      </c>
      <c r="I39" s="13" t="s">
        <v>95</v>
      </c>
      <c r="J39" s="14" t="s">
        <v>13</v>
      </c>
    </row>
    <row r="40" spans="1:10" s="9" customFormat="1" ht="25.5">
      <c r="A40" s="11">
        <v>25</v>
      </c>
      <c r="B40" s="18" t="s">
        <v>59</v>
      </c>
      <c r="C40" s="12">
        <v>24000</v>
      </c>
      <c r="D40" s="12">
        <v>24000</v>
      </c>
      <c r="E40" s="12">
        <f t="shared" si="7"/>
        <v>22278</v>
      </c>
      <c r="F40" s="12">
        <v>22278</v>
      </c>
      <c r="G40" s="12">
        <v>0</v>
      </c>
      <c r="H40" s="12">
        <v>0</v>
      </c>
      <c r="I40" s="13" t="s">
        <v>96</v>
      </c>
      <c r="J40" s="14" t="s">
        <v>13</v>
      </c>
    </row>
    <row r="41" spans="1:10" s="9" customFormat="1" ht="14.25">
      <c r="A41" s="11">
        <v>26</v>
      </c>
      <c r="B41" s="18" t="s">
        <v>60</v>
      </c>
      <c r="C41" s="12">
        <v>12000</v>
      </c>
      <c r="D41" s="12">
        <v>0</v>
      </c>
      <c r="E41" s="12">
        <f t="shared" si="7"/>
        <v>0</v>
      </c>
      <c r="F41" s="12">
        <v>0</v>
      </c>
      <c r="G41" s="12">
        <v>0</v>
      </c>
      <c r="H41" s="12">
        <v>0</v>
      </c>
      <c r="I41" s="13" t="s">
        <v>97</v>
      </c>
      <c r="J41" s="14" t="s">
        <v>13</v>
      </c>
    </row>
    <row r="42" spans="1:10" s="9" customFormat="1" ht="25.5">
      <c r="A42" s="11">
        <v>27</v>
      </c>
      <c r="B42" s="18" t="s">
        <v>70</v>
      </c>
      <c r="C42" s="12">
        <v>0</v>
      </c>
      <c r="D42" s="12">
        <v>6000</v>
      </c>
      <c r="E42" s="12">
        <f t="shared" si="7"/>
        <v>5891</v>
      </c>
      <c r="F42" s="12">
        <v>5891</v>
      </c>
      <c r="G42" s="12">
        <v>0</v>
      </c>
      <c r="H42" s="12">
        <v>0</v>
      </c>
      <c r="I42" s="13" t="s">
        <v>95</v>
      </c>
      <c r="J42" s="14" t="s">
        <v>13</v>
      </c>
    </row>
    <row r="43" spans="1:10" s="9" customFormat="1" ht="25.5">
      <c r="A43" s="11">
        <v>28</v>
      </c>
      <c r="B43" s="18" t="s">
        <v>71</v>
      </c>
      <c r="C43" s="12">
        <v>0</v>
      </c>
      <c r="D43" s="12">
        <v>30000</v>
      </c>
      <c r="E43" s="12">
        <f t="shared" si="7"/>
        <v>28262</v>
      </c>
      <c r="F43" s="12">
        <v>28262</v>
      </c>
      <c r="G43" s="12">
        <v>0</v>
      </c>
      <c r="H43" s="12">
        <v>0</v>
      </c>
      <c r="I43" s="13" t="s">
        <v>96</v>
      </c>
      <c r="J43" s="14" t="s">
        <v>13</v>
      </c>
    </row>
    <row r="44" spans="1:10" s="9" customFormat="1" ht="14.25">
      <c r="A44" s="11">
        <v>29</v>
      </c>
      <c r="B44" s="18" t="s">
        <v>72</v>
      </c>
      <c r="C44" s="12">
        <v>0</v>
      </c>
      <c r="D44" s="12">
        <v>5000</v>
      </c>
      <c r="E44" s="12">
        <f t="shared" si="7"/>
        <v>4800</v>
      </c>
      <c r="F44" s="12">
        <v>4800</v>
      </c>
      <c r="G44" s="12">
        <v>0</v>
      </c>
      <c r="H44" s="12">
        <v>0</v>
      </c>
      <c r="I44" s="13" t="s">
        <v>83</v>
      </c>
      <c r="J44" s="14" t="s">
        <v>13</v>
      </c>
    </row>
    <row r="45" spans="1:10" ht="30" customHeight="1" thickBot="1">
      <c r="A45" s="67" t="s">
        <v>17</v>
      </c>
      <c r="B45" s="68"/>
      <c r="C45" s="43">
        <f aca="true" t="shared" si="8" ref="C45:H45">SUM(C46:C52)</f>
        <v>835000</v>
      </c>
      <c r="D45" s="43">
        <f t="shared" si="8"/>
        <v>1517700</v>
      </c>
      <c r="E45" s="43">
        <f t="shared" si="8"/>
        <v>981559.6</v>
      </c>
      <c r="F45" s="43">
        <f t="shared" si="8"/>
        <v>981559.6</v>
      </c>
      <c r="G45" s="43">
        <f t="shared" si="8"/>
        <v>0</v>
      </c>
      <c r="H45" s="43">
        <f t="shared" si="8"/>
        <v>0</v>
      </c>
      <c r="I45" s="69"/>
      <c r="J45" s="70"/>
    </row>
    <row r="46" spans="1:10" s="9" customFormat="1" ht="52.5" customHeight="1">
      <c r="A46" s="25">
        <v>30</v>
      </c>
      <c r="B46" s="29" t="s">
        <v>73</v>
      </c>
      <c r="C46" s="24">
        <v>0</v>
      </c>
      <c r="D46" s="24">
        <v>111000</v>
      </c>
      <c r="E46" s="24">
        <f>F46+G46+H46</f>
        <v>110884.2</v>
      </c>
      <c r="F46" s="24">
        <v>110884.2</v>
      </c>
      <c r="G46" s="24">
        <v>0</v>
      </c>
      <c r="H46" s="24">
        <v>0</v>
      </c>
      <c r="I46" s="26" t="s">
        <v>98</v>
      </c>
      <c r="J46" s="27" t="s">
        <v>13</v>
      </c>
    </row>
    <row r="47" spans="1:10" s="9" customFormat="1" ht="38.25">
      <c r="A47" s="11">
        <v>31</v>
      </c>
      <c r="B47" s="30" t="s">
        <v>38</v>
      </c>
      <c r="C47" s="12">
        <v>170000</v>
      </c>
      <c r="D47" s="12">
        <v>170000</v>
      </c>
      <c r="E47" s="24">
        <f aca="true" t="shared" si="9" ref="E47:E52">F47+G47+H47</f>
        <v>90630.4</v>
      </c>
      <c r="F47" s="12">
        <v>90630.4</v>
      </c>
      <c r="G47" s="12">
        <v>0</v>
      </c>
      <c r="H47" s="12">
        <v>0</v>
      </c>
      <c r="I47" s="13" t="s">
        <v>18</v>
      </c>
      <c r="J47" s="14" t="s">
        <v>99</v>
      </c>
    </row>
    <row r="48" spans="1:10" s="9" customFormat="1" ht="28.5">
      <c r="A48" s="25">
        <v>32</v>
      </c>
      <c r="B48" s="30" t="s">
        <v>19</v>
      </c>
      <c r="C48" s="12">
        <v>40000</v>
      </c>
      <c r="D48" s="12">
        <v>40000</v>
      </c>
      <c r="E48" s="24">
        <f t="shared" si="9"/>
        <v>0</v>
      </c>
      <c r="F48" s="12">
        <v>0</v>
      </c>
      <c r="G48" s="12">
        <v>0</v>
      </c>
      <c r="H48" s="12">
        <v>0</v>
      </c>
      <c r="I48" s="13" t="s">
        <v>41</v>
      </c>
      <c r="J48" s="14" t="s">
        <v>14</v>
      </c>
    </row>
    <row r="49" spans="1:10" s="9" customFormat="1" ht="42.75">
      <c r="A49" s="11">
        <v>33</v>
      </c>
      <c r="B49" s="30" t="s">
        <v>39</v>
      </c>
      <c r="C49" s="12">
        <v>625000</v>
      </c>
      <c r="D49" s="12">
        <v>750000</v>
      </c>
      <c r="E49" s="24">
        <f t="shared" si="9"/>
        <v>624750</v>
      </c>
      <c r="F49" s="12">
        <v>624750</v>
      </c>
      <c r="G49" s="12">
        <v>0</v>
      </c>
      <c r="H49" s="12">
        <v>0</v>
      </c>
      <c r="I49" s="13" t="s">
        <v>42</v>
      </c>
      <c r="J49" s="14" t="s">
        <v>13</v>
      </c>
    </row>
    <row r="50" spans="1:10" s="9" customFormat="1" ht="25.5">
      <c r="A50" s="25">
        <v>34</v>
      </c>
      <c r="B50" s="30" t="s">
        <v>74</v>
      </c>
      <c r="C50" s="12">
        <v>0</v>
      </c>
      <c r="D50" s="12">
        <v>197100</v>
      </c>
      <c r="E50" s="24">
        <f t="shared" si="9"/>
        <v>0</v>
      </c>
      <c r="F50" s="12">
        <v>0</v>
      </c>
      <c r="G50" s="12">
        <v>0</v>
      </c>
      <c r="H50" s="12">
        <v>0</v>
      </c>
      <c r="I50" s="13" t="s">
        <v>74</v>
      </c>
      <c r="J50" s="14" t="s">
        <v>14</v>
      </c>
    </row>
    <row r="51" spans="1:10" s="9" customFormat="1" ht="38.25">
      <c r="A51" s="11">
        <v>35</v>
      </c>
      <c r="B51" s="30" t="s">
        <v>75</v>
      </c>
      <c r="C51" s="12">
        <v>0</v>
      </c>
      <c r="D51" s="12">
        <v>159600</v>
      </c>
      <c r="E51" s="24">
        <f t="shared" si="9"/>
        <v>155295</v>
      </c>
      <c r="F51" s="12">
        <v>155295</v>
      </c>
      <c r="G51" s="12">
        <v>0</v>
      </c>
      <c r="H51" s="12">
        <v>0</v>
      </c>
      <c r="I51" s="13" t="s">
        <v>100</v>
      </c>
      <c r="J51" s="14" t="s">
        <v>13</v>
      </c>
    </row>
    <row r="52" spans="1:10" s="9" customFormat="1" ht="38.25">
      <c r="A52" s="25">
        <v>36</v>
      </c>
      <c r="B52" s="30" t="s">
        <v>76</v>
      </c>
      <c r="C52" s="12">
        <v>0</v>
      </c>
      <c r="D52" s="12">
        <v>90000</v>
      </c>
      <c r="E52" s="24">
        <f t="shared" si="9"/>
        <v>0</v>
      </c>
      <c r="F52" s="12">
        <v>0</v>
      </c>
      <c r="G52" s="12">
        <v>0</v>
      </c>
      <c r="H52" s="12">
        <v>0</v>
      </c>
      <c r="I52" s="13" t="s">
        <v>101</v>
      </c>
      <c r="J52" s="14" t="s">
        <v>31</v>
      </c>
    </row>
    <row r="53" spans="1:10" s="9" customFormat="1" ht="27.75" customHeight="1">
      <c r="A53" s="59" t="s">
        <v>27</v>
      </c>
      <c r="B53" s="60"/>
      <c r="C53" s="44">
        <f aca="true" t="shared" si="10" ref="C53:H53">C54+C55</f>
        <v>4000000</v>
      </c>
      <c r="D53" s="44">
        <f t="shared" si="10"/>
        <v>4150000</v>
      </c>
      <c r="E53" s="44">
        <f t="shared" si="10"/>
        <v>4022963.98</v>
      </c>
      <c r="F53" s="44">
        <f t="shared" si="10"/>
        <v>4022963.98</v>
      </c>
      <c r="G53" s="44">
        <f t="shared" si="10"/>
        <v>0</v>
      </c>
      <c r="H53" s="44">
        <f t="shared" si="10"/>
        <v>0</v>
      </c>
      <c r="I53" s="61"/>
      <c r="J53" s="62"/>
    </row>
    <row r="54" spans="1:10" s="9" customFormat="1" ht="27.75" customHeight="1">
      <c r="A54" s="11">
        <v>37</v>
      </c>
      <c r="B54" s="30" t="s">
        <v>61</v>
      </c>
      <c r="C54" s="32">
        <v>4000000</v>
      </c>
      <c r="D54" s="32">
        <v>4000000</v>
      </c>
      <c r="E54" s="12">
        <f>F54+G54+H54</f>
        <v>3934140</v>
      </c>
      <c r="F54" s="12">
        <v>3934140</v>
      </c>
      <c r="G54" s="12">
        <v>0</v>
      </c>
      <c r="H54" s="12">
        <v>0</v>
      </c>
      <c r="I54" s="13" t="s">
        <v>28</v>
      </c>
      <c r="J54" s="14" t="s">
        <v>13</v>
      </c>
    </row>
    <row r="55" spans="1:10" s="9" customFormat="1" ht="35.25" customHeight="1" thickBot="1">
      <c r="A55" s="51">
        <v>38</v>
      </c>
      <c r="B55" s="52" t="s">
        <v>77</v>
      </c>
      <c r="C55" s="53">
        <v>0</v>
      </c>
      <c r="D55" s="53">
        <v>150000</v>
      </c>
      <c r="E55" s="54">
        <f>F55+G55+H55</f>
        <v>88823.98</v>
      </c>
      <c r="F55" s="54">
        <v>88823.98</v>
      </c>
      <c r="G55" s="54">
        <v>0</v>
      </c>
      <c r="H55" s="54">
        <v>0</v>
      </c>
      <c r="I55" s="55" t="s">
        <v>102</v>
      </c>
      <c r="J55" s="56" t="s">
        <v>13</v>
      </c>
    </row>
    <row r="56" spans="2:8" ht="24.75" customHeight="1" thickBot="1">
      <c r="B56" s="45" t="s">
        <v>104</v>
      </c>
      <c r="C56" s="46">
        <f aca="true" t="shared" si="11" ref="C56:H56">C45+C21+C18+C11+C53+C37</f>
        <v>7218317</v>
      </c>
      <c r="D56" s="46">
        <f t="shared" si="11"/>
        <v>8392617</v>
      </c>
      <c r="E56" s="46">
        <f t="shared" si="11"/>
        <v>6544351.390000001</v>
      </c>
      <c r="F56" s="46">
        <f t="shared" si="11"/>
        <v>6621801.390000001</v>
      </c>
      <c r="G56" s="46">
        <f t="shared" si="11"/>
        <v>0</v>
      </c>
      <c r="H56" s="47">
        <f t="shared" si="11"/>
        <v>0</v>
      </c>
    </row>
    <row r="58" spans="8:9" ht="12.75">
      <c r="H58" s="58"/>
      <c r="I58" s="58"/>
    </row>
    <row r="59" spans="8:9" ht="12.75">
      <c r="H59" s="58"/>
      <c r="I59" s="58"/>
    </row>
    <row r="60" spans="2:8" ht="12.75">
      <c r="B60" s="57" t="s">
        <v>20</v>
      </c>
      <c r="C60" s="57"/>
      <c r="E60" s="57" t="s">
        <v>21</v>
      </c>
      <c r="F60" s="57"/>
      <c r="G60" s="57"/>
      <c r="H60" s="57"/>
    </row>
    <row r="61" spans="2:8" ht="12.75">
      <c r="B61" s="57" t="s">
        <v>22</v>
      </c>
      <c r="C61" s="57"/>
      <c r="E61" s="57" t="s">
        <v>23</v>
      </c>
      <c r="F61" s="57"/>
      <c r="G61" s="57"/>
      <c r="H61" s="57"/>
    </row>
    <row r="62" ht="12.75">
      <c r="D62" s="16"/>
    </row>
    <row r="63" ht="12.75">
      <c r="C63" s="17"/>
    </row>
  </sheetData>
  <sheetProtection/>
  <mergeCells count="30">
    <mergeCell ref="A1:F2"/>
    <mergeCell ref="A5:J5"/>
    <mergeCell ref="J9:J10"/>
    <mergeCell ref="I18:J18"/>
    <mergeCell ref="A7:J7"/>
    <mergeCell ref="C9:C10"/>
    <mergeCell ref="E9:H9"/>
    <mergeCell ref="A18:B18"/>
    <mergeCell ref="B9:B10"/>
    <mergeCell ref="I11:J11"/>
    <mergeCell ref="I9:I10"/>
    <mergeCell ref="H8:J8"/>
    <mergeCell ref="D9:D10"/>
    <mergeCell ref="A37:B37"/>
    <mergeCell ref="I37:J37"/>
    <mergeCell ref="A9:A10"/>
    <mergeCell ref="A11:B11"/>
    <mergeCell ref="A53:B53"/>
    <mergeCell ref="I53:J53"/>
    <mergeCell ref="I21:J21"/>
    <mergeCell ref="A21:B21"/>
    <mergeCell ref="A45:B45"/>
    <mergeCell ref="I45:J45"/>
    <mergeCell ref="A35:B35"/>
    <mergeCell ref="B61:C61"/>
    <mergeCell ref="E60:H60"/>
    <mergeCell ref="E61:H61"/>
    <mergeCell ref="H58:I58"/>
    <mergeCell ref="H59:I59"/>
    <mergeCell ref="B60:C60"/>
  </mergeCells>
  <printOptions/>
  <pageMargins left="0" right="0" top="0.3937007874015748" bottom="0.5905511811023623" header="0.3937007874015748" footer="0.590551181102362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2022-05-09T10:41:47Z</cp:lastPrinted>
  <dcterms:created xsi:type="dcterms:W3CDTF">2016-04-14T08:11:34Z</dcterms:created>
  <dcterms:modified xsi:type="dcterms:W3CDTF">2022-05-09T10:41:51Z</dcterms:modified>
  <cp:category/>
  <cp:version/>
  <cp:contentType/>
  <cp:contentStatus/>
</cp:coreProperties>
</file>