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26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<sst xmlns="http://schemas.openxmlformats.org/spreadsheetml/2006/main" count="128" uniqueCount="67">
  <si>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A6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</si>
  <si>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</si>
  <si>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</si>
  <si>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</si>
  <si>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</si>
  <si>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</si>
  <si>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</si>
  <si>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</si>
  <si>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</si>
  <si>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</si>
  <si>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</si>
  <si>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</si>
  <si>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Contractare serviciu de dirigenţie de şantier</t>
  </si>
  <si>
    <t>CAP. 84 TRANSPORTURI</t>
  </si>
  <si>
    <t xml:space="preserve">Contractare asistenţa tehnice din partea proiectantului </t>
  </si>
  <si>
    <t xml:space="preserve">                                      Primar,</t>
  </si>
  <si>
    <t>SERVICIUL INVESTIŢII GOSPODĂRIRE ȘI ÎNTREȚINERE</t>
  </si>
  <si>
    <t>ing. Szűcs Zsigmond</t>
  </si>
  <si>
    <r>
      <t xml:space="preserve">                                         </t>
    </r>
    <r>
      <rPr>
        <b/>
        <sz val="12"/>
        <rFont val="Arial"/>
        <family val="2"/>
      </rPr>
      <t>Kereskényi Gábor</t>
    </r>
  </si>
  <si>
    <r>
      <t xml:space="preserve">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Șef serviciu,</t>
    </r>
  </si>
  <si>
    <t>Cap. 67 Cultură, recreere şi religie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</si>
  <si>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</si>
  <si>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</si>
  <si>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</si>
  <si>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</si>
  <si>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</si>
  <si>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</si>
  <si>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Modernizarea și extinderea traseului pietonal și velo Centrul Nou  - Componenta 1 Modernizarea și extinderea traseului pietonal și velo Centrul Nou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</si>
  <si>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</si>
  <si>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</si>
  <si>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</si>
  <si>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</si>
  <si>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</si>
  <si>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</si>
  <si>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</si>
  <si>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obiectiv neînceput</t>
  </si>
  <si>
    <t>Cap. 65  Învăţământ</t>
  </si>
  <si>
    <t>Asistenţă tehnică din partea proiectantului pentru Modernizare infrastructură educațională Grădinița nr.7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</si>
  <si>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</si>
  <si>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</si>
  <si>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nr.29 și Creșa Punguța cu doi bani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</si>
  <si>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</si>
  <si>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</si>
  <si>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</si>
  <si>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</si>
  <si>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Developing cross-border culture: Revitalised Theatres in Satu Mare and Uzhgorod RO-UA</t>
  </si>
  <si>
    <t>Cap 68 Asigurări şi Asistenţă socială</t>
  </si>
  <si>
    <t>Servicii de dirigenţie de şantier pentru proiectul Regenerare fizică a zonei Ostrovului</t>
  </si>
  <si>
    <t xml:space="preserve">Servicii de dirigenţie de şantier pentru Modernizarea și extinderea traseului pietonal și velo Centrul Nou - Componenta 1 Modernizarea și extinderea traseului pietonal și velo Centrul Nou 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</si>
  <si>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</si>
  <si>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</si>
  <si>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Modernizare infrastructură educațională Liceul Tehnologic ”Constantin Brâncuși”</t>
  </si>
  <si>
    <t xml:space="preserve">Servicii de dirigenţie de şantier pentru Developing cross-border culture: Revitalised Theatres in Satu Mare and Uzhgorod 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</si>
  <si>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</si>
  <si>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</si>
  <si>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obiectiv în derulare</t>
  </si>
  <si>
    <t>Contractare servicii de dirigenţie de şantier</t>
  </si>
  <si>
    <t>Contractare servicii de Asistenţă tehnică din partea proiectantului</t>
  </si>
  <si>
    <t>EXECUŢIA BUGETARĂ PRIVIND INVESTIŢIILE PE ANUL 2021</t>
  </si>
  <si>
    <t>Lista reparaţiilor capitale pe anul 2021 finanțate din FEN</t>
  </si>
  <si>
    <t>Asistenţă tehnică din partea proiectantului pentru  Modernizare infrastructură educațională Liceul Tehnologic ”Constantin Brâncuși”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</si>
  <si>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</si>
  <si>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</si>
  <si>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Asistenţă tehnică din partea proiectantului pentru Regenerare fizică a zonei Ostrovului</t>
  </si>
  <si>
    <t>obiectiv finalizat</t>
  </si>
  <si>
    <t>Anexa nr.26</t>
  </si>
  <si>
    <t xml:space="preserve">TOTAL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</si>
</sst>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E"/>
      <family val="1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0" fillId="24" borderId="14" xfId="0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right" vertical="center" wrapText="1"/>
    </xf>
    <xf numFmtId="4" fontId="0" fillId="24" borderId="16" xfId="0" applyNumberFormat="1" applyFont="1" applyFill="1" applyBorder="1" applyAlignment="1">
      <alignment horizontal="right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4" fontId="0" fillId="24" borderId="20" xfId="0" applyNumberFormat="1" applyFont="1" applyFill="1" applyBorder="1" applyAlignment="1">
      <alignment horizontal="right" vertical="center" wrapText="1"/>
    </xf>
    <xf numFmtId="4" fontId="0" fillId="24" borderId="20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4" fontId="0" fillId="24" borderId="23" xfId="0" applyNumberFormat="1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horizontal="center" vertical="center" wrapText="1"/>
    </xf>
    <xf numFmtId="4" fontId="0" fillId="24" borderId="23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4" fontId="22" fillId="25" borderId="20" xfId="0" applyNumberFormat="1" applyFont="1" applyFill="1" applyBorder="1" applyAlignment="1">
      <alignment horizontal="right" vertical="center" wrapText="1"/>
    </xf>
    <xf numFmtId="4" fontId="22" fillId="25" borderId="27" xfId="0" applyNumberFormat="1" applyFont="1" applyFill="1" applyBorder="1" applyAlignment="1">
      <alignment horizontal="righ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22" fillId="26" borderId="2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 wrapText="1"/>
    </xf>
    <xf numFmtId="4" fontId="22" fillId="25" borderId="27" xfId="0" applyNumberFormat="1" applyFont="1" applyFill="1" applyBorder="1" applyAlignment="1">
      <alignment horizontal="center" vertical="center" wrapText="1"/>
    </xf>
    <xf numFmtId="4" fontId="0" fillId="24" borderId="24" xfId="0" applyNumberFormat="1" applyFont="1" applyFill="1" applyBorder="1" applyAlignment="1">
      <alignment horizontal="right" vertical="center" wrapText="1"/>
    </xf>
    <xf numFmtId="0" fontId="22" fillId="25" borderId="27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4" fontId="23" fillId="24" borderId="16" xfId="0" applyNumberFormat="1" applyFont="1" applyFill="1" applyBorder="1" applyAlignment="1">
      <alignment horizontal="center" vertical="center"/>
    </xf>
    <xf numFmtId="0" fontId="22" fillId="26" borderId="30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31" xfId="0" applyFont="1" applyFill="1" applyBorder="1" applyAlignment="1">
      <alignment horizontal="center" vertical="center"/>
    </xf>
    <xf numFmtId="0" fontId="22" fillId="26" borderId="32" xfId="0" applyFont="1" applyFill="1" applyBorder="1" applyAlignment="1">
      <alignment horizontal="center" vertical="center"/>
    </xf>
    <xf numFmtId="4" fontId="23" fillId="26" borderId="16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right" vertical="center"/>
    </xf>
    <xf numFmtId="0" fontId="22" fillId="24" borderId="33" xfId="0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wrapText="1"/>
    </xf>
    <xf numFmtId="0" fontId="22" fillId="26" borderId="34" xfId="0" applyFont="1" applyFill="1" applyBorder="1" applyAlignment="1">
      <alignment horizontal="center" vertical="center" wrapText="1"/>
    </xf>
    <xf numFmtId="0" fontId="22" fillId="26" borderId="28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 wrapText="1"/>
    </xf>
    <xf numFmtId="0" fontId="22" fillId="25" borderId="27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2" fillId="26" borderId="36" xfId="0" applyFont="1" applyFill="1" applyBorder="1" applyAlignment="1">
      <alignment horizontal="center" vertical="center" wrapText="1"/>
    </xf>
    <xf numFmtId="0" fontId="22" fillId="26" borderId="24" xfId="0" applyFont="1" applyFill="1" applyBorder="1" applyAlignment="1">
      <alignment horizontal="center" vertical="center" wrapText="1"/>
    </xf>
    <xf numFmtId="0" fontId="22" fillId="26" borderId="37" xfId="0" applyFont="1" applyFill="1" applyBorder="1" applyAlignment="1">
      <alignment horizontal="center" vertical="center" wrapText="1"/>
    </xf>
    <xf numFmtId="0" fontId="22" fillId="26" borderId="38" xfId="0" applyFont="1" applyFill="1" applyBorder="1" applyAlignment="1">
      <alignment horizontal="center" vertical="center" wrapText="1"/>
    </xf>
    <xf numFmtId="0" fontId="22" fillId="25" borderId="39" xfId="0" applyFont="1" applyFill="1" applyBorder="1" applyAlignment="1">
      <alignment horizontal="center" vertical="center" wrapText="1"/>
    </xf>
    <xf numFmtId="0" fontId="22" fillId="25" borderId="40" xfId="0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25" borderId="41" xfId="0" applyFont="1" applyFill="1" applyBorder="1" applyAlignment="1">
      <alignment horizontal="center" vertical="center" wrapText="1"/>
    </xf>
    <xf numFmtId="0" fontId="22" fillId="25" borderId="42" xfId="0" applyFont="1" applyFill="1" applyBorder="1" applyAlignment="1">
      <alignment horizontal="center" vertical="center" wrapText="1"/>
    </xf>
    <xf numFmtId="0" fontId="22" fillId="25" borderId="43" xfId="0" applyFont="1" applyFill="1" applyBorder="1" applyAlignment="1">
      <alignment horizontal="center" vertical="center" wrapText="1"/>
    </xf>
    <xf numFmtId="0" fontId="0" fillId="25" borderId="44" xfId="0" applyFont="1" applyFill="1" applyBorder="1" applyAlignment="1">
      <alignment horizontal="center" vertical="center" wrapText="1"/>
    </xf>
    <xf numFmtId="0" fontId="0" fillId="25" borderId="45" xfId="0" applyFont="1" applyFill="1" applyBorder="1" applyAlignment="1">
      <alignment horizontal="center" vertical="center" wrapText="1"/>
    </xf>
    <xf numFmtId="0" fontId="22" fillId="25" borderId="46" xfId="0" applyFont="1" applyFill="1" applyBorder="1" applyAlignment="1">
      <alignment horizontal="center" vertical="center" wrapText="1"/>
    </xf>
    <xf numFmtId="0" fontId="0" fillId="25" borderId="4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51" sqref="A51:IV51"/>
    </sheetView>
  </sheetViews>
  <sheetFormatPr defaultColWidth="9.140625" defaultRowHeight="12.75"/>
  <cols>
    <col min="1" max="1" width="6.8515625" style="8" customWidth="1"/>
    <col min="2" max="2" width="34.8515625" style="8" customWidth="1"/>
    <col min="3" max="3" width="15.00390625" style="8" customWidth="1"/>
    <col min="4" max="4" width="13.421875" style="8" customWidth="1"/>
    <col min="5" max="5" width="13.00390625" style="8" customWidth="1"/>
    <col min="6" max="6" width="13.28125" style="8" customWidth="1"/>
    <col min="7" max="7" width="12.140625" style="8" customWidth="1"/>
    <col min="8" max="8" width="8.57421875" style="8" customWidth="1"/>
    <col min="9" max="10" width="14.421875" style="9" customWidth="1"/>
    <col min="11" max="16384" width="9.140625" style="8" customWidth="1"/>
  </cols>
  <sheetData>
    <row r="1" spans="1:10" ht="15" customHeight="1" thickBot="1">
      <c r="A1" s="55" t="s">
        <v>16</v>
      </c>
      <c r="B1" s="55"/>
      <c r="C1" s="55"/>
      <c r="D1" s="56"/>
      <c r="E1" s="56"/>
      <c r="F1" s="56"/>
      <c r="G1" s="7"/>
      <c r="H1" s="7"/>
      <c r="I1" s="11" t="s">
        <v>65</v>
      </c>
      <c r="J1" s="7"/>
    </row>
    <row r="2" spans="1:6" ht="12.75" customHeight="1">
      <c r="A2" s="55"/>
      <c r="B2" s="55"/>
      <c r="C2" s="55"/>
      <c r="D2" s="56"/>
      <c r="E2" s="56"/>
      <c r="F2" s="56"/>
    </row>
    <row r="3" spans="9:10" ht="12.75">
      <c r="I3" s="10"/>
      <c r="J3" s="10"/>
    </row>
    <row r="4" spans="1:10" ht="18">
      <c r="A4" s="57" t="s">
        <v>58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8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37.5" customHeight="1" thickBot="1">
      <c r="A6" s="58" t="s">
        <v>59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3.5" hidden="1" thickBot="1">
      <c r="A7" s="1" t="s">
        <v>0</v>
      </c>
      <c r="B7" s="2"/>
      <c r="C7" s="3"/>
      <c r="D7" s="3"/>
      <c r="E7" s="3"/>
      <c r="F7" s="3"/>
      <c r="G7" s="3"/>
      <c r="H7" s="53"/>
      <c r="I7" s="53"/>
      <c r="J7" s="54"/>
    </row>
    <row r="8" spans="1:10" ht="12.75">
      <c r="A8" s="59" t="s">
        <v>1</v>
      </c>
      <c r="B8" s="64" t="s">
        <v>2</v>
      </c>
      <c r="C8" s="64" t="s">
        <v>3</v>
      </c>
      <c r="D8" s="64" t="s">
        <v>4</v>
      </c>
      <c r="E8" s="64" t="s">
        <v>5</v>
      </c>
      <c r="F8" s="64"/>
      <c r="G8" s="64"/>
      <c r="H8" s="64"/>
      <c r="I8" s="64" t="s">
        <v>6</v>
      </c>
      <c r="J8" s="66" t="s">
        <v>7</v>
      </c>
    </row>
    <row r="9" spans="1:10" ht="44.25" customHeight="1" thickBot="1">
      <c r="A9" s="60"/>
      <c r="B9" s="65"/>
      <c r="C9" s="65"/>
      <c r="D9" s="65"/>
      <c r="E9" s="40" t="s">
        <v>8</v>
      </c>
      <c r="F9" s="40" t="s">
        <v>9</v>
      </c>
      <c r="G9" s="40" t="s">
        <v>10</v>
      </c>
      <c r="H9" s="40" t="s">
        <v>11</v>
      </c>
      <c r="I9" s="65"/>
      <c r="J9" s="67"/>
    </row>
    <row r="10" spans="1:10" ht="27.75" customHeight="1" thickBot="1">
      <c r="A10" s="68" t="s">
        <v>36</v>
      </c>
      <c r="B10" s="69"/>
      <c r="C10" s="43">
        <f aca="true" t="shared" si="0" ref="C10:H10">C11+C12+C13+C14+C15+C16</f>
        <v>116150</v>
      </c>
      <c r="D10" s="43">
        <f t="shared" si="0"/>
        <v>116150</v>
      </c>
      <c r="E10" s="43">
        <f t="shared" si="0"/>
        <v>15399.2</v>
      </c>
      <c r="F10" s="43">
        <f t="shared" si="0"/>
        <v>15399.2</v>
      </c>
      <c r="G10" s="43">
        <f t="shared" si="0"/>
        <v>0</v>
      </c>
      <c r="H10" s="43">
        <f t="shared" si="0"/>
        <v>0</v>
      </c>
      <c r="I10" s="72"/>
      <c r="J10" s="73"/>
    </row>
    <row r="11" spans="1:10" ht="77.25" thickBot="1">
      <c r="A11" s="41">
        <v>1</v>
      </c>
      <c r="B11" s="42" t="s">
        <v>37</v>
      </c>
      <c r="C11" s="22">
        <v>25000</v>
      </c>
      <c r="D11" s="22">
        <v>25000</v>
      </c>
      <c r="E11" s="22">
        <f aca="true" t="shared" si="1" ref="E11:E16">F11+G11+H11</f>
        <v>9996</v>
      </c>
      <c r="F11" s="22">
        <v>9996</v>
      </c>
      <c r="G11" s="22">
        <v>0</v>
      </c>
      <c r="H11" s="22">
        <v>0</v>
      </c>
      <c r="I11" s="24" t="s">
        <v>57</v>
      </c>
      <c r="J11" s="25" t="s">
        <v>55</v>
      </c>
    </row>
    <row r="12" spans="1:10" ht="62.25" customHeight="1" thickBot="1">
      <c r="A12" s="19">
        <v>2</v>
      </c>
      <c r="B12" s="18" t="s">
        <v>38</v>
      </c>
      <c r="C12" s="22">
        <v>24300</v>
      </c>
      <c r="D12" s="22">
        <v>24300</v>
      </c>
      <c r="E12" s="22">
        <f t="shared" si="1"/>
        <v>0</v>
      </c>
      <c r="F12" s="22">
        <v>0</v>
      </c>
      <c r="G12" s="22">
        <v>0</v>
      </c>
      <c r="H12" s="22">
        <v>0</v>
      </c>
      <c r="I12" s="24" t="s">
        <v>56</v>
      </c>
      <c r="J12" s="25" t="s">
        <v>55</v>
      </c>
    </row>
    <row r="13" spans="1:10" ht="51.75" thickBot="1">
      <c r="A13" s="19">
        <v>3</v>
      </c>
      <c r="B13" s="18" t="s">
        <v>39</v>
      </c>
      <c r="C13" s="22">
        <v>23000</v>
      </c>
      <c r="D13" s="22">
        <v>23000</v>
      </c>
      <c r="E13" s="22">
        <f t="shared" si="1"/>
        <v>0</v>
      </c>
      <c r="F13" s="22">
        <v>0</v>
      </c>
      <c r="G13" s="22">
        <v>0</v>
      </c>
      <c r="H13" s="22">
        <v>0</v>
      </c>
      <c r="I13" s="24" t="s">
        <v>56</v>
      </c>
      <c r="J13" s="25" t="s">
        <v>55</v>
      </c>
    </row>
    <row r="14" spans="1:10" ht="77.25" thickBot="1">
      <c r="A14" s="19">
        <v>4</v>
      </c>
      <c r="B14" s="18" t="s">
        <v>40</v>
      </c>
      <c r="C14" s="22">
        <v>12100</v>
      </c>
      <c r="D14" s="22">
        <v>12100</v>
      </c>
      <c r="E14" s="22">
        <f t="shared" si="1"/>
        <v>5403.2</v>
      </c>
      <c r="F14" s="22">
        <v>5403.2</v>
      </c>
      <c r="G14" s="22">
        <v>0</v>
      </c>
      <c r="H14" s="22">
        <v>0</v>
      </c>
      <c r="I14" s="24" t="s">
        <v>57</v>
      </c>
      <c r="J14" s="25" t="s">
        <v>55</v>
      </c>
    </row>
    <row r="15" spans="1:10" ht="55.5" customHeight="1">
      <c r="A15" s="19">
        <v>5</v>
      </c>
      <c r="B15" s="29" t="s">
        <v>51</v>
      </c>
      <c r="C15" s="30">
        <v>26000</v>
      </c>
      <c r="D15" s="30">
        <v>26000</v>
      </c>
      <c r="E15" s="30">
        <f t="shared" si="1"/>
        <v>0</v>
      </c>
      <c r="F15" s="30">
        <v>0</v>
      </c>
      <c r="G15" s="30">
        <v>0</v>
      </c>
      <c r="H15" s="30">
        <v>0</v>
      </c>
      <c r="I15" s="27" t="s">
        <v>56</v>
      </c>
      <c r="J15" s="31" t="s">
        <v>55</v>
      </c>
    </row>
    <row r="16" spans="1:10" ht="81" customHeight="1" thickBot="1">
      <c r="A16" s="28">
        <v>6</v>
      </c>
      <c r="B16" s="29" t="s">
        <v>60</v>
      </c>
      <c r="C16" s="44">
        <v>5750</v>
      </c>
      <c r="D16" s="44">
        <v>5750</v>
      </c>
      <c r="E16" s="44">
        <f t="shared" si="1"/>
        <v>0</v>
      </c>
      <c r="F16" s="44">
        <v>0</v>
      </c>
      <c r="G16" s="44">
        <v>0</v>
      </c>
      <c r="H16" s="44">
        <v>0</v>
      </c>
      <c r="I16" s="28" t="s">
        <v>57</v>
      </c>
      <c r="J16" s="28" t="s">
        <v>55</v>
      </c>
    </row>
    <row r="17" spans="1:10" ht="36.75" customHeight="1" thickBot="1">
      <c r="A17" s="68" t="s">
        <v>20</v>
      </c>
      <c r="B17" s="69"/>
      <c r="C17" s="38">
        <f aca="true" t="shared" si="2" ref="C17:H17">C18+C19+C20+C21+C22+C23+C24+C25</f>
        <v>417660</v>
      </c>
      <c r="D17" s="38">
        <f t="shared" si="2"/>
        <v>329760</v>
      </c>
      <c r="E17" s="38">
        <f t="shared" si="2"/>
        <v>43475.17</v>
      </c>
      <c r="F17" s="38">
        <f t="shared" si="2"/>
        <v>43475.17</v>
      </c>
      <c r="G17" s="38">
        <f t="shared" si="2"/>
        <v>0</v>
      </c>
      <c r="H17" s="38">
        <f t="shared" si="2"/>
        <v>0</v>
      </c>
      <c r="I17" s="45"/>
      <c r="J17" s="46"/>
    </row>
    <row r="18" spans="1:10" ht="64.5" thickBot="1">
      <c r="A18" s="20">
        <v>7</v>
      </c>
      <c r="B18" s="21" t="s">
        <v>41</v>
      </c>
      <c r="C18" s="22">
        <v>59500</v>
      </c>
      <c r="D18" s="22">
        <v>0</v>
      </c>
      <c r="E18" s="23">
        <f aca="true" t="shared" si="3" ref="E18:E25">F18+G18+H18</f>
        <v>0</v>
      </c>
      <c r="F18" s="23">
        <v>0</v>
      </c>
      <c r="G18" s="23">
        <v>0</v>
      </c>
      <c r="H18" s="23">
        <v>0</v>
      </c>
      <c r="I18" s="24" t="s">
        <v>12</v>
      </c>
      <c r="J18" s="25" t="s">
        <v>35</v>
      </c>
    </row>
    <row r="19" spans="1:10" ht="75.75" customHeight="1" thickBot="1">
      <c r="A19" s="20">
        <v>8</v>
      </c>
      <c r="B19" s="21" t="s">
        <v>42</v>
      </c>
      <c r="C19" s="22">
        <v>13400</v>
      </c>
      <c r="D19" s="22">
        <v>0</v>
      </c>
      <c r="E19" s="23">
        <f t="shared" si="3"/>
        <v>0</v>
      </c>
      <c r="F19" s="23">
        <v>0</v>
      </c>
      <c r="G19" s="23">
        <v>0</v>
      </c>
      <c r="H19" s="23">
        <v>0</v>
      </c>
      <c r="I19" s="24" t="s">
        <v>57</v>
      </c>
      <c r="J19" s="25" t="s">
        <v>35</v>
      </c>
    </row>
    <row r="20" spans="1:10" ht="64.5" thickBot="1">
      <c r="A20" s="20">
        <v>9</v>
      </c>
      <c r="B20" s="21" t="s">
        <v>43</v>
      </c>
      <c r="C20" s="22">
        <v>76600</v>
      </c>
      <c r="D20" s="22">
        <v>76600</v>
      </c>
      <c r="E20" s="23">
        <f t="shared" si="3"/>
        <v>43475.17</v>
      </c>
      <c r="F20" s="23">
        <v>43475.17</v>
      </c>
      <c r="G20" s="23">
        <v>0</v>
      </c>
      <c r="H20" s="23">
        <v>0</v>
      </c>
      <c r="I20" s="24" t="s">
        <v>14</v>
      </c>
      <c r="J20" s="25" t="s">
        <v>55</v>
      </c>
    </row>
    <row r="21" spans="1:10" ht="51.75" thickBot="1">
      <c r="A21" s="20">
        <v>10</v>
      </c>
      <c r="B21" s="21" t="s">
        <v>44</v>
      </c>
      <c r="C21" s="22">
        <v>47600</v>
      </c>
      <c r="D21" s="22">
        <v>47600</v>
      </c>
      <c r="E21" s="23">
        <f t="shared" si="3"/>
        <v>0</v>
      </c>
      <c r="F21" s="23">
        <v>0</v>
      </c>
      <c r="G21" s="23">
        <v>0</v>
      </c>
      <c r="H21" s="23">
        <v>0</v>
      </c>
      <c r="I21" s="24" t="s">
        <v>12</v>
      </c>
      <c r="J21" s="25" t="s">
        <v>55</v>
      </c>
    </row>
    <row r="22" spans="1:10" ht="64.5" thickBot="1">
      <c r="A22" s="20">
        <v>11</v>
      </c>
      <c r="B22" s="21" t="s">
        <v>45</v>
      </c>
      <c r="C22" s="22">
        <v>86000</v>
      </c>
      <c r="D22" s="23">
        <v>71000</v>
      </c>
      <c r="E22" s="23">
        <f t="shared" si="3"/>
        <v>0</v>
      </c>
      <c r="F22" s="23">
        <v>0</v>
      </c>
      <c r="G22" s="23">
        <v>0</v>
      </c>
      <c r="H22" s="23">
        <v>0</v>
      </c>
      <c r="I22" s="27" t="s">
        <v>14</v>
      </c>
      <c r="J22" s="25" t="s">
        <v>35</v>
      </c>
    </row>
    <row r="23" spans="1:10" ht="51.75" thickBot="1">
      <c r="A23" s="20">
        <v>12</v>
      </c>
      <c r="B23" s="26" t="s">
        <v>52</v>
      </c>
      <c r="C23" s="30">
        <v>24000</v>
      </c>
      <c r="D23" s="32">
        <v>24000</v>
      </c>
      <c r="E23" s="32">
        <f t="shared" si="3"/>
        <v>0</v>
      </c>
      <c r="F23" s="32">
        <v>0</v>
      </c>
      <c r="G23" s="32">
        <v>0</v>
      </c>
      <c r="H23" s="32">
        <v>0</v>
      </c>
      <c r="I23" s="28" t="s">
        <v>12</v>
      </c>
      <c r="J23" s="33" t="s">
        <v>35</v>
      </c>
    </row>
    <row r="24" spans="1:10" ht="53.25" customHeight="1" thickBot="1">
      <c r="A24" s="20">
        <v>13</v>
      </c>
      <c r="B24" s="18" t="s">
        <v>61</v>
      </c>
      <c r="C24" s="15">
        <v>103360</v>
      </c>
      <c r="D24" s="15">
        <v>103360</v>
      </c>
      <c r="E24" s="34">
        <f t="shared" si="3"/>
        <v>0</v>
      </c>
      <c r="F24" s="34">
        <v>0</v>
      </c>
      <c r="G24" s="34">
        <v>0</v>
      </c>
      <c r="H24" s="34">
        <v>0</v>
      </c>
      <c r="I24" s="19" t="s">
        <v>12</v>
      </c>
      <c r="J24" s="19" t="s">
        <v>55</v>
      </c>
    </row>
    <row r="25" spans="1:10" ht="68.25" customHeight="1" thickBot="1">
      <c r="A25" s="20">
        <v>14</v>
      </c>
      <c r="B25" s="18" t="s">
        <v>62</v>
      </c>
      <c r="C25" s="15">
        <v>7200</v>
      </c>
      <c r="D25" s="15">
        <v>7200</v>
      </c>
      <c r="E25" s="34">
        <f t="shared" si="3"/>
        <v>0</v>
      </c>
      <c r="F25" s="34">
        <v>0</v>
      </c>
      <c r="G25" s="34">
        <v>0</v>
      </c>
      <c r="H25" s="34">
        <v>0</v>
      </c>
      <c r="I25" s="19" t="s">
        <v>14</v>
      </c>
      <c r="J25" s="19" t="s">
        <v>55</v>
      </c>
    </row>
    <row r="26" spans="1:10" ht="30" customHeight="1" thickBot="1">
      <c r="A26" s="76" t="s">
        <v>46</v>
      </c>
      <c r="B26" s="77"/>
      <c r="C26" s="37">
        <f aca="true" t="shared" si="4" ref="C26:H26">C27+C28</f>
        <v>55000</v>
      </c>
      <c r="D26" s="37">
        <f t="shared" si="4"/>
        <v>55000</v>
      </c>
      <c r="E26" s="37">
        <f t="shared" si="4"/>
        <v>24785</v>
      </c>
      <c r="F26" s="37">
        <f t="shared" si="4"/>
        <v>24785</v>
      </c>
      <c r="G26" s="37">
        <f t="shared" si="4"/>
        <v>0</v>
      </c>
      <c r="H26" s="37">
        <f t="shared" si="4"/>
        <v>0</v>
      </c>
      <c r="I26" s="74"/>
      <c r="J26" s="75"/>
    </row>
    <row r="27" spans="1:10" ht="51.75" thickBot="1">
      <c r="A27" s="19">
        <v>15</v>
      </c>
      <c r="B27" s="18" t="s">
        <v>47</v>
      </c>
      <c r="C27" s="22">
        <v>40000</v>
      </c>
      <c r="D27" s="22">
        <v>40000</v>
      </c>
      <c r="E27" s="23">
        <f>F27+G27+H27</f>
        <v>24785</v>
      </c>
      <c r="F27" s="23">
        <v>24785</v>
      </c>
      <c r="G27" s="23">
        <v>0</v>
      </c>
      <c r="H27" s="23">
        <v>0</v>
      </c>
      <c r="I27" s="24" t="s">
        <v>12</v>
      </c>
      <c r="J27" s="25" t="s">
        <v>55</v>
      </c>
    </row>
    <row r="28" spans="1:10" ht="64.5" thickBot="1">
      <c r="A28" s="19">
        <v>16</v>
      </c>
      <c r="B28" s="18" t="s">
        <v>63</v>
      </c>
      <c r="C28" s="22">
        <v>15000</v>
      </c>
      <c r="D28" s="22">
        <v>15000</v>
      </c>
      <c r="E28" s="23">
        <f>F28+G28+H28</f>
        <v>0</v>
      </c>
      <c r="F28" s="23">
        <v>0</v>
      </c>
      <c r="G28" s="23">
        <v>0</v>
      </c>
      <c r="H28" s="23">
        <v>0</v>
      </c>
      <c r="I28" s="24" t="s">
        <v>14</v>
      </c>
      <c r="J28" s="25" t="s">
        <v>55</v>
      </c>
    </row>
    <row r="29" spans="1:10" ht="28.5" customHeight="1" thickBot="1">
      <c r="A29" s="70" t="s">
        <v>21</v>
      </c>
      <c r="B29" s="71"/>
      <c r="C29" s="37">
        <f aca="true" t="shared" si="5" ref="C29:H29">C30+C31+C32+C33+C34+C35+C36+C37+C38+C39+C40+C41+C42+C43</f>
        <v>303300</v>
      </c>
      <c r="D29" s="37">
        <f t="shared" si="5"/>
        <v>201300</v>
      </c>
      <c r="E29" s="37">
        <f t="shared" si="5"/>
        <v>55960.5</v>
      </c>
      <c r="F29" s="37">
        <f t="shared" si="5"/>
        <v>55960.5</v>
      </c>
      <c r="G29" s="37">
        <f t="shared" si="5"/>
        <v>0</v>
      </c>
      <c r="H29" s="37">
        <f t="shared" si="5"/>
        <v>0</v>
      </c>
      <c r="I29" s="35"/>
      <c r="J29" s="36"/>
    </row>
    <row r="30" spans="1:10" ht="51.75" thickBot="1">
      <c r="A30" s="20">
        <v>17</v>
      </c>
      <c r="B30" s="21" t="s">
        <v>22</v>
      </c>
      <c r="C30" s="22">
        <v>6100</v>
      </c>
      <c r="D30" s="22">
        <v>6100</v>
      </c>
      <c r="E30" s="23">
        <f>F30+G30+H30</f>
        <v>0</v>
      </c>
      <c r="F30" s="23">
        <v>0</v>
      </c>
      <c r="G30" s="23">
        <v>0</v>
      </c>
      <c r="H30" s="23">
        <v>0</v>
      </c>
      <c r="I30" s="24" t="s">
        <v>12</v>
      </c>
      <c r="J30" s="25" t="s">
        <v>55</v>
      </c>
    </row>
    <row r="31" spans="1:10" ht="51.75" thickBot="1">
      <c r="A31" s="20">
        <v>18</v>
      </c>
      <c r="B31" s="21" t="s">
        <v>23</v>
      </c>
      <c r="C31" s="22">
        <v>10100</v>
      </c>
      <c r="D31" s="22">
        <v>10100</v>
      </c>
      <c r="E31" s="23">
        <f aca="true" t="shared" si="6" ref="E31:E43">F31+G31+H31</f>
        <v>0</v>
      </c>
      <c r="F31" s="23">
        <v>0</v>
      </c>
      <c r="G31" s="23">
        <v>0</v>
      </c>
      <c r="H31" s="23">
        <v>0</v>
      </c>
      <c r="I31" s="24" t="s">
        <v>12</v>
      </c>
      <c r="J31" s="25" t="s">
        <v>35</v>
      </c>
    </row>
    <row r="32" spans="1:10" ht="51.75" thickBot="1">
      <c r="A32" s="20">
        <v>19</v>
      </c>
      <c r="B32" s="21" t="s">
        <v>24</v>
      </c>
      <c r="C32" s="22">
        <v>4800</v>
      </c>
      <c r="D32" s="22">
        <v>4800</v>
      </c>
      <c r="E32" s="23">
        <f t="shared" si="6"/>
        <v>0</v>
      </c>
      <c r="F32" s="23">
        <v>0</v>
      </c>
      <c r="G32" s="23">
        <v>0</v>
      </c>
      <c r="H32" s="23">
        <v>0</v>
      </c>
      <c r="I32" s="24" t="s">
        <v>12</v>
      </c>
      <c r="J32" s="25" t="s">
        <v>35</v>
      </c>
    </row>
    <row r="33" spans="1:10" ht="51.75" thickBot="1">
      <c r="A33" s="20">
        <v>20</v>
      </c>
      <c r="B33" s="21" t="s">
        <v>25</v>
      </c>
      <c r="C33" s="22">
        <v>9000</v>
      </c>
      <c r="D33" s="22">
        <v>9000</v>
      </c>
      <c r="E33" s="23">
        <f t="shared" si="6"/>
        <v>0</v>
      </c>
      <c r="F33" s="23">
        <v>0</v>
      </c>
      <c r="G33" s="23">
        <v>0</v>
      </c>
      <c r="H33" s="23">
        <v>0</v>
      </c>
      <c r="I33" s="24" t="s">
        <v>12</v>
      </c>
      <c r="J33" s="25" t="s">
        <v>35</v>
      </c>
    </row>
    <row r="34" spans="1:10" ht="51.75" thickBot="1">
      <c r="A34" s="20">
        <v>21</v>
      </c>
      <c r="B34" s="21" t="s">
        <v>26</v>
      </c>
      <c r="C34" s="22">
        <v>24300</v>
      </c>
      <c r="D34" s="22">
        <v>7100</v>
      </c>
      <c r="E34" s="23">
        <f t="shared" si="6"/>
        <v>0</v>
      </c>
      <c r="F34" s="23">
        <v>0</v>
      </c>
      <c r="G34" s="23">
        <v>0</v>
      </c>
      <c r="H34" s="23">
        <v>0</v>
      </c>
      <c r="I34" s="24" t="s">
        <v>12</v>
      </c>
      <c r="J34" s="25" t="s">
        <v>35</v>
      </c>
    </row>
    <row r="35" spans="1:10" ht="77.25" thickBot="1">
      <c r="A35" s="20">
        <v>22</v>
      </c>
      <c r="B35" s="21" t="s">
        <v>48</v>
      </c>
      <c r="C35" s="22">
        <v>78500</v>
      </c>
      <c r="D35" s="22">
        <v>78500</v>
      </c>
      <c r="E35" s="23">
        <f t="shared" si="6"/>
        <v>33410</v>
      </c>
      <c r="F35" s="23">
        <v>33410</v>
      </c>
      <c r="G35" s="23">
        <v>0</v>
      </c>
      <c r="H35" s="23">
        <v>0</v>
      </c>
      <c r="I35" s="24" t="s">
        <v>12</v>
      </c>
      <c r="J35" s="25" t="s">
        <v>55</v>
      </c>
    </row>
    <row r="36" spans="1:10" ht="77.25" thickBot="1">
      <c r="A36" s="20">
        <v>23</v>
      </c>
      <c r="B36" s="21" t="s">
        <v>27</v>
      </c>
      <c r="C36" s="22">
        <v>58000</v>
      </c>
      <c r="D36" s="22">
        <v>58000</v>
      </c>
      <c r="E36" s="23">
        <f t="shared" si="6"/>
        <v>22550.5</v>
      </c>
      <c r="F36" s="23">
        <v>22550.5</v>
      </c>
      <c r="G36" s="23">
        <v>0</v>
      </c>
      <c r="H36" s="23">
        <v>0</v>
      </c>
      <c r="I36" s="24" t="s">
        <v>14</v>
      </c>
      <c r="J36" s="25" t="s">
        <v>55</v>
      </c>
    </row>
    <row r="37" spans="1:10" ht="51.75" thickBot="1">
      <c r="A37" s="20">
        <v>24</v>
      </c>
      <c r="B37" s="21" t="s">
        <v>49</v>
      </c>
      <c r="C37" s="22">
        <v>50000</v>
      </c>
      <c r="D37" s="22">
        <v>1000</v>
      </c>
      <c r="E37" s="23">
        <f t="shared" si="6"/>
        <v>0</v>
      </c>
      <c r="F37" s="23">
        <v>0</v>
      </c>
      <c r="G37" s="23">
        <v>0</v>
      </c>
      <c r="H37" s="23">
        <v>0</v>
      </c>
      <c r="I37" s="24" t="s">
        <v>12</v>
      </c>
      <c r="J37" s="25" t="s">
        <v>35</v>
      </c>
    </row>
    <row r="38" spans="1:10" ht="64.5" thickBot="1">
      <c r="A38" s="20">
        <v>25</v>
      </c>
      <c r="B38" s="21" t="s">
        <v>50</v>
      </c>
      <c r="C38" s="22">
        <v>18000</v>
      </c>
      <c r="D38" s="22">
        <v>1000</v>
      </c>
      <c r="E38" s="23">
        <f t="shared" si="6"/>
        <v>0</v>
      </c>
      <c r="F38" s="23">
        <v>0</v>
      </c>
      <c r="G38" s="23">
        <v>0</v>
      </c>
      <c r="H38" s="23">
        <v>0</v>
      </c>
      <c r="I38" s="24" t="s">
        <v>14</v>
      </c>
      <c r="J38" s="25" t="s">
        <v>35</v>
      </c>
    </row>
    <row r="39" spans="1:10" ht="64.5" thickBot="1">
      <c r="A39" s="20">
        <v>26</v>
      </c>
      <c r="B39" s="21" t="s">
        <v>28</v>
      </c>
      <c r="C39" s="22">
        <v>5700</v>
      </c>
      <c r="D39" s="22">
        <v>5700</v>
      </c>
      <c r="E39" s="23">
        <f t="shared" si="6"/>
        <v>0</v>
      </c>
      <c r="F39" s="23">
        <v>0</v>
      </c>
      <c r="G39" s="23">
        <v>0</v>
      </c>
      <c r="H39" s="23">
        <v>0</v>
      </c>
      <c r="I39" s="24" t="s">
        <v>14</v>
      </c>
      <c r="J39" s="25" t="s">
        <v>55</v>
      </c>
    </row>
    <row r="40" spans="1:10" ht="64.5" thickBot="1">
      <c r="A40" s="20">
        <v>27</v>
      </c>
      <c r="B40" s="21" t="s">
        <v>29</v>
      </c>
      <c r="C40" s="22">
        <v>1600</v>
      </c>
      <c r="D40" s="22">
        <v>1600</v>
      </c>
      <c r="E40" s="23">
        <f t="shared" si="6"/>
        <v>0</v>
      </c>
      <c r="F40" s="23">
        <v>0</v>
      </c>
      <c r="G40" s="23">
        <v>0</v>
      </c>
      <c r="H40" s="23">
        <v>0</v>
      </c>
      <c r="I40" s="24" t="s">
        <v>14</v>
      </c>
      <c r="J40" s="25" t="s">
        <v>35</v>
      </c>
    </row>
    <row r="41" spans="1:10" ht="64.5" thickBot="1">
      <c r="A41" s="20">
        <v>28</v>
      </c>
      <c r="B41" s="21" t="s">
        <v>30</v>
      </c>
      <c r="C41" s="22">
        <v>4300</v>
      </c>
      <c r="D41" s="22">
        <v>4300</v>
      </c>
      <c r="E41" s="23">
        <f t="shared" si="6"/>
        <v>0</v>
      </c>
      <c r="F41" s="23">
        <v>0</v>
      </c>
      <c r="G41" s="23">
        <v>0</v>
      </c>
      <c r="H41" s="23">
        <v>0</v>
      </c>
      <c r="I41" s="24" t="s">
        <v>14</v>
      </c>
      <c r="J41" s="25" t="s">
        <v>35</v>
      </c>
    </row>
    <row r="42" spans="1:10" ht="64.5" thickBot="1">
      <c r="A42" s="20">
        <v>29</v>
      </c>
      <c r="B42" s="21" t="s">
        <v>31</v>
      </c>
      <c r="C42" s="22">
        <v>7900</v>
      </c>
      <c r="D42" s="22">
        <v>7900</v>
      </c>
      <c r="E42" s="23">
        <f t="shared" si="6"/>
        <v>0</v>
      </c>
      <c r="F42" s="23">
        <v>0</v>
      </c>
      <c r="G42" s="23">
        <v>0</v>
      </c>
      <c r="H42" s="23">
        <v>0</v>
      </c>
      <c r="I42" s="24" t="s">
        <v>14</v>
      </c>
      <c r="J42" s="25" t="s">
        <v>35</v>
      </c>
    </row>
    <row r="43" spans="1:10" ht="64.5" thickBot="1">
      <c r="A43" s="20">
        <v>30</v>
      </c>
      <c r="B43" s="21" t="s">
        <v>32</v>
      </c>
      <c r="C43" s="22">
        <v>25000</v>
      </c>
      <c r="D43" s="22">
        <v>6200</v>
      </c>
      <c r="E43" s="23">
        <f t="shared" si="6"/>
        <v>0</v>
      </c>
      <c r="F43" s="23">
        <v>0</v>
      </c>
      <c r="G43" s="23">
        <v>0</v>
      </c>
      <c r="H43" s="23">
        <v>0</v>
      </c>
      <c r="I43" s="24" t="s">
        <v>14</v>
      </c>
      <c r="J43" s="25" t="s">
        <v>35</v>
      </c>
    </row>
    <row r="44" spans="1:10" ht="37.5" customHeight="1" thickBot="1">
      <c r="A44" s="61" t="s">
        <v>13</v>
      </c>
      <c r="B44" s="62"/>
      <c r="C44" s="38">
        <f aca="true" t="shared" si="7" ref="C44:H44">SUM(C45:C48)</f>
        <v>286300</v>
      </c>
      <c r="D44" s="38">
        <f t="shared" si="7"/>
        <v>65300</v>
      </c>
      <c r="E44" s="38">
        <f t="shared" si="7"/>
        <v>34730</v>
      </c>
      <c r="F44" s="38">
        <f t="shared" si="7"/>
        <v>34730</v>
      </c>
      <c r="G44" s="38">
        <f t="shared" si="7"/>
        <v>0</v>
      </c>
      <c r="H44" s="38">
        <f t="shared" si="7"/>
        <v>0</v>
      </c>
      <c r="I44" s="62"/>
      <c r="J44" s="63"/>
    </row>
    <row r="45" spans="1:10" ht="102">
      <c r="A45" s="13">
        <v>31</v>
      </c>
      <c r="B45" s="18" t="s">
        <v>53</v>
      </c>
      <c r="C45" s="14">
        <v>15000</v>
      </c>
      <c r="D45" s="14">
        <v>15000</v>
      </c>
      <c r="E45" s="15">
        <f>F45+G45+H45</f>
        <v>14500</v>
      </c>
      <c r="F45" s="15">
        <v>14500</v>
      </c>
      <c r="G45" s="15">
        <v>0</v>
      </c>
      <c r="H45" s="15">
        <v>0</v>
      </c>
      <c r="I45" s="19" t="s">
        <v>12</v>
      </c>
      <c r="J45" s="16" t="s">
        <v>64</v>
      </c>
    </row>
    <row r="46" spans="1:10" ht="102">
      <c r="A46" s="17">
        <v>32</v>
      </c>
      <c r="B46" s="18" t="s">
        <v>54</v>
      </c>
      <c r="C46" s="14">
        <v>20300</v>
      </c>
      <c r="D46" s="14">
        <v>20300</v>
      </c>
      <c r="E46" s="15">
        <f>F46+G46+H46</f>
        <v>20230</v>
      </c>
      <c r="F46" s="15">
        <v>20230</v>
      </c>
      <c r="G46" s="15">
        <v>0</v>
      </c>
      <c r="H46" s="15">
        <v>0</v>
      </c>
      <c r="I46" s="19" t="s">
        <v>14</v>
      </c>
      <c r="J46" s="16" t="s">
        <v>64</v>
      </c>
    </row>
    <row r="47" spans="1:10" ht="76.5">
      <c r="A47" s="13">
        <v>33</v>
      </c>
      <c r="B47" s="18" t="s">
        <v>33</v>
      </c>
      <c r="C47" s="14">
        <v>192800</v>
      </c>
      <c r="D47" s="15">
        <v>20000</v>
      </c>
      <c r="E47" s="15">
        <f>F47+G47+H47</f>
        <v>0</v>
      </c>
      <c r="F47" s="15">
        <v>0</v>
      </c>
      <c r="G47" s="15">
        <v>0</v>
      </c>
      <c r="H47" s="15">
        <v>0</v>
      </c>
      <c r="I47" s="19" t="s">
        <v>12</v>
      </c>
      <c r="J47" s="16" t="s">
        <v>35</v>
      </c>
    </row>
    <row r="48" spans="1:10" ht="90" thickBot="1">
      <c r="A48" s="39">
        <v>34</v>
      </c>
      <c r="B48" s="29" t="s">
        <v>34</v>
      </c>
      <c r="C48" s="14">
        <v>58200</v>
      </c>
      <c r="D48" s="15">
        <v>10000</v>
      </c>
      <c r="E48" s="15">
        <f>F48+G48+H48</f>
        <v>0</v>
      </c>
      <c r="F48" s="15">
        <v>0</v>
      </c>
      <c r="G48" s="15">
        <v>0</v>
      </c>
      <c r="H48" s="15">
        <v>0</v>
      </c>
      <c r="I48" s="19" t="s">
        <v>14</v>
      </c>
      <c r="J48" s="16" t="s">
        <v>35</v>
      </c>
    </row>
    <row r="49" spans="1:8" ht="12.75" customHeight="1">
      <c r="A49" s="48" t="s">
        <v>66</v>
      </c>
      <c r="B49" s="49"/>
      <c r="C49" s="52">
        <f aca="true" t="shared" si="8" ref="C49:H49">C10+C17+C26+C29+C44</f>
        <v>1178410</v>
      </c>
      <c r="D49" s="52">
        <f t="shared" si="8"/>
        <v>767510</v>
      </c>
      <c r="E49" s="52">
        <f t="shared" si="8"/>
        <v>174349.87</v>
      </c>
      <c r="F49" s="52">
        <f t="shared" si="8"/>
        <v>174349.87</v>
      </c>
      <c r="G49" s="52">
        <f t="shared" si="8"/>
        <v>0</v>
      </c>
      <c r="H49" s="47">
        <f t="shared" si="8"/>
        <v>0</v>
      </c>
    </row>
    <row r="50" spans="1:8" ht="12.75" customHeight="1" thickBot="1">
      <c r="A50" s="50"/>
      <c r="B50" s="51"/>
      <c r="C50" s="52"/>
      <c r="D50" s="52"/>
      <c r="E50" s="52"/>
      <c r="F50" s="52"/>
      <c r="G50" s="52"/>
      <c r="H50" s="47"/>
    </row>
    <row r="51" ht="12.75" hidden="1"/>
    <row r="52" ht="15.75">
      <c r="B52" s="4" t="s">
        <v>15</v>
      </c>
    </row>
    <row r="53" spans="2:6" ht="15.75">
      <c r="B53" s="5" t="s">
        <v>18</v>
      </c>
      <c r="F53" s="8" t="s">
        <v>19</v>
      </c>
    </row>
    <row r="54" ht="15.75">
      <c r="F54" s="12" t="s">
        <v>17</v>
      </c>
    </row>
  </sheetData>
  <sheetProtection/>
  <mergeCells count="26">
    <mergeCell ref="E8:H8"/>
    <mergeCell ref="I8:I9"/>
    <mergeCell ref="J8:J9"/>
    <mergeCell ref="A17:B17"/>
    <mergeCell ref="A29:B29"/>
    <mergeCell ref="A10:B10"/>
    <mergeCell ref="I10:J10"/>
    <mergeCell ref="I26:J26"/>
    <mergeCell ref="A26:B26"/>
    <mergeCell ref="H7:J7"/>
    <mergeCell ref="A1:F2"/>
    <mergeCell ref="A4:J4"/>
    <mergeCell ref="A6:J6"/>
    <mergeCell ref="A8:A9"/>
    <mergeCell ref="A44:B44"/>
    <mergeCell ref="I44:J44"/>
    <mergeCell ref="C8:C9"/>
    <mergeCell ref="D8:D9"/>
    <mergeCell ref="B8:B9"/>
    <mergeCell ref="H49:H50"/>
    <mergeCell ref="A49:B50"/>
    <mergeCell ref="C49:C50"/>
    <mergeCell ref="D49:D50"/>
    <mergeCell ref="E49:E50"/>
    <mergeCell ref="F49:F50"/>
    <mergeCell ref="G49:G50"/>
  </mergeCells>
  <printOptions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2022-05-09T10:47:47Z</cp:lastPrinted>
  <dcterms:created xsi:type="dcterms:W3CDTF">2016-04-14T08:21:17Z</dcterms:created>
  <dcterms:modified xsi:type="dcterms:W3CDTF">2022-05-09T10:48:03Z</dcterms:modified>
  <cp:category/>
  <cp:version/>
  <cp:contentType/>
  <cp:contentStatus/>
</cp:coreProperties>
</file>