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activeTab="0"/>
  </bookViews>
  <sheets>
    <sheet name="2022" sheetId="1" r:id="rId1"/>
  </sheets>
  <externalReferences>
    <externalReference r:id="rId4"/>
  </externalReferences>
  <definedNames>
    <definedName name="_Hlk108432815" localSheetId="0">'2022'!#REF!</definedName>
    <definedName name="_xlnm.Print_Titles" localSheetId="0">'2022'!$6:$9</definedName>
  </definedNames>
  <calcPr fullCalcOnLoad="1"/>
</workbook>
</file>

<file path=xl/sharedStrings.xml><?xml version="1.0" encoding="utf-8"?>
<sst xmlns="http://schemas.openxmlformats.org/spreadsheetml/2006/main" count="725" uniqueCount="409">
  <si>
    <t>Sursa 02 buget local</t>
  </si>
  <si>
    <t>Nr
crt.</t>
  </si>
  <si>
    <t>U.M.</t>
  </si>
  <si>
    <t>Cantit.</t>
  </si>
  <si>
    <t xml:space="preserve">Buget </t>
  </si>
  <si>
    <t>I</t>
  </si>
  <si>
    <t>Achiziţii imobile</t>
  </si>
  <si>
    <t>total</t>
  </si>
  <si>
    <t>buc.</t>
  </si>
  <si>
    <t>II.</t>
  </si>
  <si>
    <t>Cap. 84 "Transporturi"</t>
  </si>
  <si>
    <t>III</t>
  </si>
  <si>
    <t xml:space="preserve">Cheltuieli pentru elaborarea studiilor de prefezabilitate, a studiilor de fezabilitate, a proiectelor si a 
altor studii aferente obiectivelor de investitii </t>
  </si>
  <si>
    <t>IV</t>
  </si>
  <si>
    <t>V</t>
  </si>
  <si>
    <t>Lucrari de foraj, cartarea terenului,fotogrametrie, determinari seismologice, consultanta, asistenta tehnica 
si alte cheltuieli asimilate investitiilor, potrivit legii</t>
  </si>
  <si>
    <t xml:space="preserve">TOTAL GENERAL </t>
  </si>
  <si>
    <t xml:space="preserve"> </t>
  </si>
  <si>
    <t>Total</t>
  </si>
  <si>
    <t>Nominalizarea achiziţiilor
 de bunuri şi a altor
cheltuieli de investiţii</t>
  </si>
  <si>
    <t>Dotări independente</t>
  </si>
  <si>
    <t>Cap.51 "Autorităţi publice şi acţiuni externe"</t>
  </si>
  <si>
    <t>Cap.65 "Învăţământ"</t>
  </si>
  <si>
    <t>Cap. 67 "Cultură , recreere şi religie"</t>
  </si>
  <si>
    <t>Cap. 70 "Locuinţe, servicii şi dezvoltare publică"</t>
  </si>
  <si>
    <t>Cap. 68 "Asigurări şi asistenţă socială"</t>
  </si>
  <si>
    <t>Cap. 70 "Locuinţe , servicii şi dezvoltare publică"</t>
  </si>
  <si>
    <t>Cap. 65 "Învăţământ"</t>
  </si>
  <si>
    <t>Cap.70 "Locuinţe , servicii şi dezvoltare publică"</t>
  </si>
  <si>
    <t>Valoarea totală, 
din care:</t>
  </si>
  <si>
    <t>Sursa  FONDURI EXTERNE NERAMBURSABILE</t>
  </si>
  <si>
    <t xml:space="preserve">TOTAL GENERAL: </t>
  </si>
  <si>
    <t xml:space="preserve">                     Ordonator principal de credite                                                                                              </t>
  </si>
  <si>
    <t xml:space="preserve">                                     Primar,                                        Director economic,</t>
  </si>
  <si>
    <t xml:space="preserve">                            Şef serviciu buget,                               Şef serviciu investiţii,</t>
  </si>
  <si>
    <t xml:space="preserve">                            ec. Neacşu Helga                               ing. Szucs Zsigmond</t>
  </si>
  <si>
    <t>ing.Szucs Zsigmond</t>
  </si>
  <si>
    <t>Cap. 67 Cultură, recreere şi religie</t>
  </si>
  <si>
    <r>
      <t xml:space="preserve">                              Keresk</t>
    </r>
    <r>
      <rPr>
        <sz val="10"/>
        <rFont val="Calibri"/>
        <family val="2"/>
      </rPr>
      <t>é</t>
    </r>
    <r>
      <rPr>
        <sz val="10"/>
        <rFont val="Arial"/>
        <family val="2"/>
      </rPr>
      <t>nyi G</t>
    </r>
    <r>
      <rPr>
        <sz val="10"/>
        <rFont val="Calibri"/>
        <family val="2"/>
      </rPr>
      <t>á</t>
    </r>
    <r>
      <rPr>
        <sz val="10"/>
        <rFont val="Arial"/>
        <family val="2"/>
      </rPr>
      <t>bor                                  ec. Ursu Lucia</t>
    </r>
  </si>
  <si>
    <t>Echipamente și aplicații informatice</t>
  </si>
  <si>
    <t>Achiziţie balustradă de protecţie zona Burdea-Soarelui - cu montaj</t>
  </si>
  <si>
    <t>PT Pod peste râul Someș - Amplasament str. Ștrandului</t>
  </si>
  <si>
    <t>Modernizări străzi de pământ în municipiul Satu Mare - strada Depozitelor</t>
  </si>
  <si>
    <t>Pod peste râul Someș - Amplasament str. Ștrandului</t>
  </si>
  <si>
    <t>Şef  serviciu investiţii, gospodărire, întreținere</t>
  </si>
  <si>
    <t>SF Pista de biciclete pe coronamentul digului mal drept al râului Someș de la stația de epurare până la limita administrativă a Municipilui Satu Mare spre comuna Dara</t>
  </si>
  <si>
    <t>Cap. 74 Protecția mediului</t>
  </si>
  <si>
    <t xml:space="preserve">Asistenţă tehnică din partea proiectantului pentru Modernizare strada Grădinarilor </t>
  </si>
  <si>
    <t>PT Modernizare pasaje pietonale care fac legătura între centru nou și digul de pe malul drept al râului Someș</t>
  </si>
  <si>
    <t>Modernizare pasaje pietonale care fac legătura între centru nou și digul de pe malul drept al râului Someș</t>
  </si>
  <si>
    <t>Nominalizarea achiziţiilor  de bunuri şi a altor cheltuieli de investiţii</t>
  </si>
  <si>
    <t xml:space="preserve">Cheltuieli pentru elaborarea studiilor de prefezabilitate, a studiilor de fezabilitate, a proiectelor si a altor studii aferente obiectivelor de investitii </t>
  </si>
  <si>
    <t>Servicii de dirigenţie de şantier pentru MODERNIZARE STRADA GRĂDINARILOR</t>
  </si>
  <si>
    <t>Modernizare infrastructură educațională Grădinița nr.7</t>
  </si>
  <si>
    <t>Modernizare infrastructură educațională Grădinița nr.29 și Creșa Punguța cu doi bani</t>
  </si>
  <si>
    <t>Lucrari de foraj, cartarea terenului,fotogrametrie, determinari seismologice, consultanta, asistenta tehnica si alte cheltuieli asimilate investitiilor, potrivit legii</t>
  </si>
  <si>
    <t>Cheltuieli de expertiza, proiectare si executie privind consolidarile si interventiile pentru prevenirea sau inlaturarea efectelor produse de actiuni accidentale si calamitati naturale: cutremure. Inundatii, alunecari, prabusiri si tasari de teren, incen</t>
  </si>
  <si>
    <t>Cap. 70  Locuinţe, servicii şi dezvoltare publică</t>
  </si>
  <si>
    <t>Servicii de dirigenţie de şantier pentru Modernizare infrastructură educațională Grădinița nr.7</t>
  </si>
  <si>
    <t>Servicii de dirigenţie de şantier pentru Modernizare infrastructură educațională Grădinița nr.29 și Creșa Punguța cu doi bani</t>
  </si>
  <si>
    <t>Asistenţă tehnică din partea proiectantului pentru Modernizare infrastructură educațională Grădinița nr.7</t>
  </si>
  <si>
    <t>Asistenţă tehnică din partea proiectantului pentru Modernizare infrastructură educațională Grădinița nr.29 și Creșa Punguța cu doi bani</t>
  </si>
  <si>
    <t>Servicii de supervizare lucrari pentru Pod peste râul Someş - amplasament str. Ştrandului</t>
  </si>
  <si>
    <t>Modernizare Strada Grădinarilor</t>
  </si>
  <si>
    <t>SF Reabilitare fațadă și acoperiș la imobilul situat pe strada Horea nr.6</t>
  </si>
  <si>
    <t>Cap. 51  Autorităţi publice şi acţiuni externe</t>
  </si>
  <si>
    <t>Reabilitare clădiri rezidențiale Satu Mare 1</t>
  </si>
  <si>
    <t>Reabilitare clădiri rezidențiale Satu Mare 2</t>
  </si>
  <si>
    <t>Reabilitare clădiri rezidențiale Satu Mare 4</t>
  </si>
  <si>
    <t>Reabilitare clădiri rezidențiale Satu Mare 5</t>
  </si>
  <si>
    <t>Reabilitare clădiri rezidențiale Satu Mare 7</t>
  </si>
  <si>
    <t>Servicii de dirigenţie de şantier pentru Reabilitare clădiri rezidențiale Satu Mare 1</t>
  </si>
  <si>
    <t>Servicii de dirigenţie de şantier pentru Reabilitare clădiri rezidențiale Satu Mare 2</t>
  </si>
  <si>
    <t>Servicii de dirigenţie de şantier pentru Reabilitare clădiri rezidențiale Satu Mare 4</t>
  </si>
  <si>
    <t>Servicii de dirigenţie de şantier pentru Reabilitare clădiri rezidențiale Satu Mare 5</t>
  </si>
  <si>
    <t>Servicii de dirigenţie de şantier pentru Reabilitare clădiri rezidențiale Satu Mare 7</t>
  </si>
  <si>
    <t>Asistenţă tehnică din partea proiectantului pentru Reabilitare clădiri rezidențiale Satu Mare 1</t>
  </si>
  <si>
    <t>Asistenţă tehnică din partea proiectantului pentru Reabilitare clădiri rezidențiale Satu Mare 2</t>
  </si>
  <si>
    <t>Asistenţă tehnică din partea proiectantului pentru Reabilitare clădiri rezidențiale Satu Mare 4</t>
  </si>
  <si>
    <t>Asistenţă tehnică din partea proiectantului pentru Reabilitare clădiri rezidențiale Satu Mare 5</t>
  </si>
  <si>
    <t>Asistenţă tehnică din partea proiectantului pentru Reabilitare clădiri rezidențiale Satu Mare 7</t>
  </si>
  <si>
    <t>Modernizarea și extinderea traseului pietonal și velo Centrul Nou</t>
  </si>
  <si>
    <t>Servicii de dirigenţie de şantier pentru Modernizarea și extinderea traseului pietonal și velo Centrul Nou</t>
  </si>
  <si>
    <t>Servicii de dirigenţie de şantier pentru Pasarela pietonală și velo peste râul Someș în municipiul Satu Mare</t>
  </si>
  <si>
    <t>Asistenţă tehnică din partea proiectantului pentru Modernizarea și extinderea traseului pietonal și velo Centrul Nou</t>
  </si>
  <si>
    <t>Asistenţă tehnică din partea proiectantului pentru Pasarela pietonală și velo peste râul Someș în municipiul Satu Mare</t>
  </si>
  <si>
    <t>Cap. 61  Ordine publică şi siguranţă naţională</t>
  </si>
  <si>
    <t>Cap 68 Asigurări şi Asistenţă socială</t>
  </si>
  <si>
    <t>Cap. 84 Transporturi</t>
  </si>
  <si>
    <t>Servicii de dirigenţie de şantier pentru  Modernizarea și extinderea traseului pietonal și velo Centrul Nou din municipiul Satu Mare - Componenta 2 Pasarela pietonală și velo peste râul Someș în municipiul Satu Mare</t>
  </si>
  <si>
    <t>Asistenţă tehnică din partea proiectantului pentru  Modernizarea și extinderea traseului pietonal și velo Centrul Nou din municipiul Satu Mare - Componenta 2 Pasarela pietonală și velo peste râul Someș în municipiul Satu Mare</t>
  </si>
  <si>
    <t>Transformarea zonei degradate Cubic în zona de petrecere a timpului liber pentru comunitate</t>
  </si>
  <si>
    <t>SF Elaborare PUZ zona I</t>
  </si>
  <si>
    <t>Regenerare fizică a zonei Ostrovului</t>
  </si>
  <si>
    <t>Servicii de dirigenţie de şantier pentru proiectul Regenerare fizică a zonei Ostrovului</t>
  </si>
  <si>
    <t>Cap. 61 ”Ordine publică şi siguranţă naţională”</t>
  </si>
  <si>
    <t>Stații de lucru</t>
  </si>
  <si>
    <t>Asistenţă tehnică din partea proiectantului pentru Pod peste râul Someș - Amplasament str. Ștrandului</t>
  </si>
  <si>
    <t>Servicii de dirigenţie de şantier pentru Stații de reîncărcare pentru vehicule electrice și electrice - hibrid plug-in, Satu Mare</t>
  </si>
  <si>
    <t>Asistenţă tehnică din partea proiectantului pentru Stații de reîncărcare pentru vehicule electrice și electrice - hibrid plug-in, Satu Mare</t>
  </si>
  <si>
    <t>Stații de reîncărcare pentru vehicule electrice și electrice - hibrid plug-in, Satu Mare</t>
  </si>
  <si>
    <t>Asistenţă tehnică din partea proiectantului pentru Extindere iluminat public pe str. Aurel Vlaicu</t>
  </si>
  <si>
    <t>Asistenţă tehnică din partea proiectantului pentru Extinderea iluminatului public pe străzile Mihai Viteazu, str.Crăieselor și parcarea situată pe strada Uzinei (lângă Pod Decebal)</t>
  </si>
  <si>
    <t>Extindere iluminat public pe str. Aurel Vlaicu</t>
  </si>
  <si>
    <t>PT Amenajare pistă de biciclete pe strada Botizului - Pod Golescu</t>
  </si>
  <si>
    <t>Modernizarea și extinderea traseului pietonal și velo Centrul Vechi din municipiul Satu Mare</t>
  </si>
  <si>
    <t>PT Modernizarea și extinderea traseului pietonal și velo Centrul Vechi din municipiul Satu Mare</t>
  </si>
  <si>
    <t>Servicii de dirigenţie de şantier pentru Modernizarea și extinderea traseului pietonal și velo Centrul Vechi din municipiul Satu Mare</t>
  </si>
  <si>
    <t>Asistenţă tehnică din partea proiectantului pentru Modernizarea și extinderea traseului pietonal și velo Centrul Vechi din municipiul Satu Mare</t>
  </si>
  <si>
    <t>Servicii de dirigenţie de şantier pentru Transformarea zonei degradate Cubic în zona de petrecere a timpului liber pentru comunitate</t>
  </si>
  <si>
    <t>Asistenţă tehnică din partea proiectantului pentru Transformarea zonei degradate Cubic în zona de petrecere a timpului liber pentru comunitate</t>
  </si>
  <si>
    <t>Servicii de dirigenţie de şantier pentru Transformarea zonei degradate malurile Someșului între cele două poduri în zonă de petrecere a timpului liber pentru comunitate</t>
  </si>
  <si>
    <t>Asistenţă tehnică din partea proiectantului pentru Transformarea zonei degradate malurile Someșului între cele două poduri în zonă de petrecere a timpului liber pentru comunitate</t>
  </si>
  <si>
    <t>Modernizarea și extinderea traseului pietonal și velo Centrul Nou din municipiul Satu Mare - Componenta 2 Pasarela pietonală și velo peste râul Someș în municipiul Satu Mare</t>
  </si>
  <si>
    <t>Servicii de dirigenţie de şantier pentru Modernizare parcari in cvartalul delimitat de strazile Uzinei si Independentei si baza sportiva M.I.U.</t>
  </si>
  <si>
    <t>Servicii de dirigenţie de şantier pentru Modernizare parcari aferente blocurilor nr. 2, 4, 6, 8 de pe strada Ostrovului</t>
  </si>
  <si>
    <t xml:space="preserve">Servicii de dirigenţie de şantier pentru Modernizare parcari in cvartalul din spatele blocurilor 14, 17, 18, de pe strada ostrovului </t>
  </si>
  <si>
    <t>Servicii de dirigenţie de şantier pentru Modernizare parcari in cvartatul delimitat de str. Lucian Blaga- Dorna- Ganea - Codrului</t>
  </si>
  <si>
    <t>Servicii de dirigenţie de şantier pentru Modernizare parcari in cvartatul delimitat de str. Ganea - Codrului - Cibinului - Dorna</t>
  </si>
  <si>
    <t>Servicii de dirigenţie de şantier pentru Modernizare parcari in cvartatul delimitat de str. Lucian Blaga - Dorna - Ganea - Ambudului</t>
  </si>
  <si>
    <t>Servicii de dirigenţie de şantier pentru Modernizare parcari in cvartatul delimitat de str. Ganea - Ambudului - Fantanele - Alecu Russo</t>
  </si>
  <si>
    <t>Asistenţă tehnică din partea proiectantului pentru Modernizare parcari in cvartalul delimitat de strazile Uzinei si Independentei si baza sportiva M.I.U.</t>
  </si>
  <si>
    <t>Asistenţă tehnică din partea proiectantului pentru Modernizare parcari aferente blocurilor nr. 2, 4, 6, 8 de pe strada Ostrovului</t>
  </si>
  <si>
    <t xml:space="preserve">Asistenţă tehnică din partea proiectantului pentru Modernizare parcari in cvartalul din spatele blocurilor 14, 17, 18, de pe strada ostrovului </t>
  </si>
  <si>
    <t>Asistenţă tehnică din partea proiectantului pentru Modernizare parcari in cvartatul delimitat de str. Lucian Blaga- Dorna- Ganea - Codrului</t>
  </si>
  <si>
    <t>Asistenţă tehnică din partea proiectantului pentru Modernizare parcari in cvartatul delimitat de str. Ganea - Codrului - Cibinului - Dorna</t>
  </si>
  <si>
    <t>Asistenţă tehnică din partea proiectantului pentru Modernizare parcari in cvartatul delimitat de str. Lucian Blaga - Dorna - Ganea - Ambudului</t>
  </si>
  <si>
    <t>Asistenţă tehnică din partea proiectantului pentru Modernizare parcari in cvartatul delimitat de str. Ganea - Ambudului - Fantanele - Alecu Russo</t>
  </si>
  <si>
    <t>Modernizare parcari in cvartalul delimitat de strazile Uzinei si Independentei si baza sportiva M.I.U.</t>
  </si>
  <si>
    <t>Modernizare parcari aferente blocurilor nr. 2, 4, 6, 8 de pe strada Ostrovului</t>
  </si>
  <si>
    <t xml:space="preserve">Modernizare parcari in cvartalul din spatele blocurilor 14, 17, 18, de pe strada ostrovului </t>
  </si>
  <si>
    <t>Modernizare parcari in cvartatul delimitat de str. Lucian Blaga- Dorna- Ganea - Codrului</t>
  </si>
  <si>
    <t>Modernizare parcari in cvartatul delimitat de str. Ganea - Codrului - Cibinului - Dorna</t>
  </si>
  <si>
    <t>Modernizare parcari in cvartatul delimitat de str. Lucian Blaga - Dorna - Ganea - Ambudului</t>
  </si>
  <si>
    <t>Modernizare parcari in cvartatul delimitat de str. Ganea - Ambudului - Fantanele - Alecu Russo</t>
  </si>
  <si>
    <t>Reabilitarea clădirii unităţii de învăţământ situată pe strada Wolfenbuttel nr. 6-8</t>
  </si>
  <si>
    <t>Servicii de dirigenţie de şantier pentru Reabilitarea clădirii unităţii de învăţământ situată pe strada Wolfenbuttel nr. 6-8</t>
  </si>
  <si>
    <t>Asistenţă tehnică din partea proiectantului pentru Reabilitarea clădirii unităţii de învăţământ situată pe strada Wolfenbuttel nr. 6-8</t>
  </si>
  <si>
    <t>Mobilier Urban</t>
  </si>
  <si>
    <t>Sistem de închiriere de biciclete</t>
  </si>
  <si>
    <t>Alimentare cont IID</t>
  </si>
  <si>
    <t>SF Extinderea iluminatului public în cvartalul delimitat de str.Oituz, str. Prahovei și Aleea Milcov</t>
  </si>
  <si>
    <t>PT Transformarea zonei degradate malurile Someșului între cele 2 poduri în zonă de petrecere a timpului liber pentru comunitate</t>
  </si>
  <si>
    <t>Servicii de dirigenţie de şantier pentru Transformarea zonei degradate malurile Someșului între cele 2 poduri în zonă de petrecere a timpului liber pentru comunitate</t>
  </si>
  <si>
    <t>Asistenţă tehnică din partea proiectantului pentru Transformarea zonei degradate malurile Someșului între cele 2 poduri în zonă de petrecere a timpului liber pentru comunitate</t>
  </si>
  <si>
    <t>Transformarea zonei degradate malurile Someșului între cele 2 poduri în zonă de petrecere a timpului liber pentru comunitate</t>
  </si>
  <si>
    <t>Dotari de specialitate la proiectul ”Ensuring public safety - supraveghere video”</t>
  </si>
  <si>
    <t>PT Ensuring public safety - supraveghere video</t>
  </si>
  <si>
    <t>Asistenţă tehnică din partea proiectantului pentru Regenerare fizică a zonei Ostrovului</t>
  </si>
  <si>
    <t>PT Modernizarea și extinderea traseului pietonal și velo Centrul Nou - Componenta 2 Pasarela pietonală și velo peste râul Someș în municipiul Satu Mare</t>
  </si>
  <si>
    <t>SF Extinderea iluminatului public în parcările adiacente zonelor Aleea Timișului, nr.4, bloc 27 și b-dul Cloșca nr.1, bloc 17</t>
  </si>
  <si>
    <t>Asistenţă tehnică din partea proiectantului pentru Modernizarea și extinderea traseului pietonal și velo Centrul Nou din municipiul Satu Mare - Componenta 1  Modernizarea și extinderea traseului pietonal și velo Centrul Nou din municipiul Satu Mare</t>
  </si>
  <si>
    <t>Servicii de dirigenţie de şantier pentru Modernizarea și extinderea traseului pietonal și velo Centrul Nou din municipiul Satu Mare - Componenta 1  Modernizarea și extinderea traseului pietonal și velo Centrul Nou din municipiul Satu Mare</t>
  </si>
  <si>
    <t>SF Întocmire PUG al municipiului Satu Mare</t>
  </si>
  <si>
    <t xml:space="preserve">PT Developing cross-border culture: Revitalised Theatres in Satu Mare and Uzhgorod </t>
  </si>
  <si>
    <t xml:space="preserve">Developing cross-border culture: Revitalised Theatres in Satu Mare and Uzhgorod </t>
  </si>
  <si>
    <t xml:space="preserve">Dotări pentru Developing cross-border culture: Revitalised Theatres in Satu Mare and Uzhgorod </t>
  </si>
  <si>
    <t xml:space="preserve">Asistenţă tehnică din partea proiectantului pentru Developing cross-border culture: Revitalised Theatres in Satu Mare and Uzhgorod </t>
  </si>
  <si>
    <t xml:space="preserve">Servicii de dirigenţie de şantier pentru Developing cross-border culture: Revitalised Theatres in Satu Mare and Uzhgorod </t>
  </si>
  <si>
    <t>PT Prelungirea străzii Diana</t>
  </si>
  <si>
    <t>Cofinanțare Proiect regional de dezvoltare a infrastructurii de apă și apă uzată din județul Satu Mare</t>
  </si>
  <si>
    <t>SF Construire Sală Polivalentă (PUZ + SF)</t>
  </si>
  <si>
    <t>Servicii de dirigenţie de şantier pentru Modernizare infrastructură educațională Liceul Tehnologic ”Constantin Brâncuși”</t>
  </si>
  <si>
    <t>PT Extindere unitate de învăţământ prin construcţii provizorii Şcoala Gimnazială Grigore Moisil Satu Mare</t>
  </si>
  <si>
    <t>Servicii generale de consultantă profesională în managementul proiectelor încheiate cu M.D.R.A.P.</t>
  </si>
  <si>
    <t>Reabilitare termică la blocurile de locuinţe b-dul Transilvania Bl.2</t>
  </si>
  <si>
    <t>Reabilitare termică la blocurile de locuinţe str.Astronauților A1</t>
  </si>
  <si>
    <t>Reabilitare termică la blocurile de locuinţe str.Proiectantului S5</t>
  </si>
  <si>
    <t>Construire corp clădire Școala Gimnaziala Rákóczi Ferenc - Construire clădire multifuncțională P-P+M</t>
  </si>
  <si>
    <t>PT Construire corp clădire Școala Gimnaziala Rákóczi Ferenc - Construire clădire multifuncțională P-P+M</t>
  </si>
  <si>
    <t>Servicii de dirigenţie de şantier pentru Construire corp clădire Școala Gimnaziala Rákóczi Ferenc - Construire clădire multifuncțională P-P+M</t>
  </si>
  <si>
    <t>Asistenţă tehnică din partea proiectantului pentru Construire corp clădire Școala Gimnaziala Rákóczi Ferenc - Construire clădire multifuncțională P-P+M</t>
  </si>
  <si>
    <t>Prelungirea străzii Diana</t>
  </si>
  <si>
    <t>Largire b-dul L.Blaga, între str.Dorobanților și str.Căprioarei</t>
  </si>
  <si>
    <t>Asistenţă tehnică din partea proiectantului pentru Prelungirea străzii Diana</t>
  </si>
  <si>
    <t>Servicii de dirigenţie de şantier pentru Prelungirea străzii Diana</t>
  </si>
  <si>
    <t>Asistenţă tehnică din partea proiectantului pentru Largire b-dul L.Blaga, între str.Dorobanților și str.Căprioarei</t>
  </si>
  <si>
    <t>PT Largire b-dul L.Blaga, între str.Dorobanților și str.Căprioarei</t>
  </si>
  <si>
    <t>Echipamente IT, birotică și multimedia pentru proiectul Regenerare fizică a zonei Ostrovului</t>
  </si>
  <si>
    <t>Aparatură electrocasnică pentru proiectul Regenerare fizică a zonei Ostrovului</t>
  </si>
  <si>
    <t>Mobilier pentru proiectul Regenerare fizică a zonei Ostrovului</t>
  </si>
  <si>
    <t>Echipamnete de gimnastică și recuperare medicală pentru proiectul Regenerare fizică a zonei Ostrovului</t>
  </si>
  <si>
    <t>Instrumente muzicale pentru proiectul Regenerare fizică a zonei Ostrovului</t>
  </si>
  <si>
    <t>PT Certificarea performanței energetice pemtru proiectul "Modernizare infrastructura educațională Gradinița nr.7"</t>
  </si>
  <si>
    <t>Cap. 66 Sănătate</t>
  </si>
  <si>
    <t>Amenajare pistă biciclete pe strada Botizului - Pod Golescu</t>
  </si>
  <si>
    <t>Servicii de dirigenţie de şantier pentru Amenajare pistă biciclete pe strada Botizului - Pod Golescu</t>
  </si>
  <si>
    <t>Asistenţă tehnică din partea proiectantului pentru Amenajare pistă biciclete pe strada Botizului - Pod Golescu</t>
  </si>
  <si>
    <t>SF Extindere Parc Industrial Sud</t>
  </si>
  <si>
    <t>Modernizarea și extinderea traseului pietonal și velo Centrul Nou din municipiul Satu Mare - Componenta 1  Modernizarea și extinderea traseului pietonal și velo Centrul Nou din municipiul Satu Mare</t>
  </si>
  <si>
    <t>SF Modernizarea clădirii la Colegiul Naţional Mihai Eminescu Satu Mare</t>
  </si>
  <si>
    <t>SF Plan de Mobilitate Urbană Durabilă 2021-2031</t>
  </si>
  <si>
    <t>SF Strategie Integrată de Dezvoltare Urbană 2021-2031</t>
  </si>
  <si>
    <t>PT Amenajarea şi construirea de piste de biciclete ȋn municipiu (Traseu 1: B-dul Lucian Blaga - str. Păulești - Dig, str. G. Alexandrescu - P-ța Soarelui - Dig; Traseu 2 : B-dul Cloșca (plecare str. Magnoliei) - Drumul Careiului, precum și realizarea a 4 sisteme de închiriat biciclete</t>
  </si>
  <si>
    <t>PT Amenajarea şi construirea de piste de biciclete ȋn municipiu (Traseul 1: Str. Gh.Barițiu(punct de plecare colț cu str.Ady Endre), str.Rodnei, str.Fabricii, str.Odoreului; Traseu 2: str Gh.Barițiu(punct de plecare colț cu str.Ady Endre), str.Lăcrămioarei, str.Porumbeilor, str.Liviu Rebreanu, str.Panseluței, p-ța Titulescu, str.I.Maniu, Centru; Traseu 3:(punct de plecare str.Panseluției) str.L.Rebreanu, str.Mileniului, str.Horea, Centru Vechi), precum și realizarea a 6 sisteme de închiriat biciclete</t>
  </si>
  <si>
    <t>PT Amenajarea şi construirea de piste de biciclete ȋn municipiu Traseu 1: (punct de plecare str.Lazarului), str.Trandafirilor, str.Avram Iancu, str.Iuliu Hosu, b-dul.Vasile Lucaciu, str.1 decembrie 1918, Centru Vechi; Traseu 2: (punct de plecare str Mileniului), str.G.Coșbuc, b-dul Vasile Lucaciu, precum și realizarea unui sistem de închiriere de biciclete</t>
  </si>
  <si>
    <t>SF Amenajare parc în zona Noroieni</t>
  </si>
  <si>
    <t>SF Reabilitare bloc de locuințe sociale pe strada Ostrovului nr.2/CD</t>
  </si>
  <si>
    <t>SF Elaborare PUZ Bercu Roșu</t>
  </si>
  <si>
    <t>Actualizare DALI “Reabilitare clădire situată pe Str. Ion Vidu Nr. 51-53 (Scoala gimnazială Lucian Blaga)”</t>
  </si>
  <si>
    <t>Actualizare DALI “Reabilitare clădire situată pe Str. Mircea Eliade Nr. 3 (Scoala gimnazială Mircea Eliade)”</t>
  </si>
  <si>
    <t>DALI Reabilitare infrastructură educaţională Grădiniţa nr. 5 şi Creşa Tara minunilor</t>
  </si>
  <si>
    <t>DALI Reabilitare infrastructură educaţională Grădiniţa nr. 13</t>
  </si>
  <si>
    <t>DALI Reabilitare infrastructură educaţională Grădiniţa nr. 9 şi Creşa Albă ca Zăpada</t>
  </si>
  <si>
    <t>DALI Reabilitare infrastructură educaţională Grădiniţa 14 Mai şi Creşa Mica Sirenă</t>
  </si>
  <si>
    <t>DALI Modernizare infrastructură educatională Colegiul Tehnic Unio -Traian Vuia</t>
  </si>
  <si>
    <t xml:space="preserve">Actualizare SF “Amenajarea şi construirea de piste de biciclete în municipiu: Traseu 1: (punct de plecare Str. Lazarului) Str. Trandafirilor - Str. Avram Iancu - Str. Iuliu Hossu - Bd. Vasile Lucaciu - Str. 1 Decembrie 1918 - Centru Vechi; Traseu 2: (punct de plecare Str. Mileniului) Str. G. Coşbuc - Bd. V. Lucaciu”, “Amenajarea şi construirea de piste de biciclete în municipiu:
Traseu 1: B-dul Lucian Blaga – str. Păulești – Dig – strada G. Alexandrescu –P-ța Soarelui – Dig; Traseu 2: B-dul Cloșca (plecare din strada Magnoliei) – Drumul Careiului”. “Amenajarea şi construirea de piste de biciclete în municipiu: Traseu 1: Str. Gh. Bariţiu (punct de plecare colţ cu Str. Ady Endre) - Str. Rodnei - Str. Fabricii - Str. Odoreului;Traseu 2: Str. Gh. Bariţiu (punct de plecare colţ cu Str. Ady Endre) - Str. Lăcrimioarei - Str. Porumbeilor - Str. Liviu Rebreanu - Str. Panseluţei – P-ţa Titulescu - Str. Iuliu Maniu - Centru; Traseu 3: (punct de plecare Str. Panseluţei) Str. L. Rebreanu - Str. Mileniului - Str. Horea - Centru Vechi” Şi “Realizare de sisteme de închiriere de biciclete în municipiul Satu Mare”
</t>
  </si>
  <si>
    <t>SF Regenerare ZONA URBANA MICRO 14</t>
  </si>
  <si>
    <t>SF Regenerare ZONA URBANA MICRO 15</t>
  </si>
  <si>
    <t>SF Regenerare ZONA URBANA MICRO 16</t>
  </si>
  <si>
    <t>SF Regenerare ZONA URBANA SOARELUI</t>
  </si>
  <si>
    <t>SF Modernizare Piaţeta Turnul Pompierilor</t>
  </si>
  <si>
    <t>SF Reconversia și refuncționalizarea terenurilor degradate și neutilizate situate pe malurile Someșului</t>
  </si>
  <si>
    <t>SF Modernizare Parc Urban Vasile Lucaciu</t>
  </si>
  <si>
    <t>SF Pasarelă pietonală şi velo intersecţia Burdea</t>
  </si>
  <si>
    <t>Actualizare DALI “Modernizarea pistei de biciclete POD GOLESCU şi construirea unui pasaj suprateran pentru pietoni şi biciclişti în intersecţia Crinul”</t>
  </si>
  <si>
    <t>Modernizare infrastructură educațională Liceul Tehnologic ”Constantin Brâncuși”</t>
  </si>
  <si>
    <t>Achiziția de autobuze hibride de capacitate medie</t>
  </si>
  <si>
    <t>Modernizare infrastructură educațională Grădinița nr.7 - achiziție furnizare dotări produse mobilier</t>
  </si>
  <si>
    <t>Modernizare infrastructură educațională Grădinița nr.7 - dotări conexe: amenajare loc joacă, dotări foișor</t>
  </si>
  <si>
    <t>Modernizare infrastructură educațională Grădinița nr.7 - achiziție furnizare de Echipamente IT</t>
  </si>
  <si>
    <t>Modernizare infrastructură educațională Grădinița nr.7 - achiziție furnizare de produse electrocasnice</t>
  </si>
  <si>
    <t>Asistenţă tehnică din partea proiectantului pentru  Modernizare infrastructură educațională Liceul Tehnologic ”Constantin Brâncuși”</t>
  </si>
  <si>
    <t>DALI Reabilitare fațadă și acoperiș a clădirii situate pe strada Horea nr.6</t>
  </si>
  <si>
    <t>DALI Reabilitare termică la blocurile de locuinţe b-dul Transilvania Bl.2</t>
  </si>
  <si>
    <t>DALI Reabilitare termică la blocurile de locuinţe str.Astronauților A1</t>
  </si>
  <si>
    <t>DALI Reabilitare termică la blocurile de locuinţe str.Proiectantului S5</t>
  </si>
  <si>
    <t>SF Pista de biciclete pe coronamentul digului mal drept al râului Someș din dreptul străzii Fântânii spre comuna Odoreu</t>
  </si>
  <si>
    <t>Studiu de coexistență pentru obiectivul de investiții ”Amenajare pistă de biciclete pe strada Botizului - Pod Golescu</t>
  </si>
  <si>
    <t>Eliberarea amplasamentului pentru realizarea condițiilor de coexistență – proiectare și execuție "Amenajare pistă de biciclete pe strada Botizului  - Pod Golescu"</t>
  </si>
  <si>
    <t>Dotări în cadrul proiectului - Modernizare Infrastructură Educaţională Liceul Tehnologic „Constantin Brâncuşi”</t>
  </si>
  <si>
    <t>PT Extinderea iluminatului public in parcarile din cartierele Micro 17, Carpati 1, Carpati 2</t>
  </si>
  <si>
    <t>DALI Reabilitare structură educațională strada Crișan nr.1</t>
  </si>
  <si>
    <t>SF Regenerare ZONA URBANA SOLIDARITĂȚII</t>
  </si>
  <si>
    <t>SF Dezvoltarea infrastructurii de transport integrat și de mediu - Staţie intermodală Drumul Careiului- Str. Oituz</t>
  </si>
  <si>
    <t>SF Dezvoltarea infrastructurii de transport integrat și de mediu - Extinderea sistemului de management al traficului pentru transport public, achiziţia de autobuse ecologice și înființarea și modernizarea stațiilor de autobus SMART în Municipiul Satu Mare</t>
  </si>
  <si>
    <t>SF Dezvoltarea infrastructurii de transport integrat și de mediu - Sistem de monitorizare al traficului rutier în municipiul Satu Mare</t>
  </si>
  <si>
    <t>Studiu de opotunitate digitalizare parcări Municipiul Satu Mare</t>
  </si>
  <si>
    <t>Coridor de mobilitate Strada Aurel Vlaicu</t>
  </si>
  <si>
    <t>Coridor de mobilitate b-dul Lucian Blaga</t>
  </si>
  <si>
    <t>Coridor de mobilitate Strada Botizului</t>
  </si>
  <si>
    <t xml:space="preserve">Coridor de mobilitate b-dul Cloșca </t>
  </si>
  <si>
    <t>Modernizare infrastructura educațională Gradinița nr. 29 și Creșa Punguța cu Doi Bani  - achiziție furnizare de Echipament IT</t>
  </si>
  <si>
    <t>Extindere rețea electrică de distribuție în municipiul Satu Mare, strada Aurel Vlaicu,  nr.94, nr.96 și nr.98</t>
  </si>
  <si>
    <t>SF Expertiza tehnică la Casa Meșteșugarilor</t>
  </si>
  <si>
    <t>SF Actualizare DALI “Modernizarea pistei de biciclete POD GOLESCU şi construirea unui pasaj suprateran pentru pietoni şi biciclişti în intersecţia Crinul”</t>
  </si>
  <si>
    <t>SF Studiu de opotunitate digitalizare parcări Municipiul Satu Mare</t>
  </si>
  <si>
    <t>SF Coridor de mobilitate Strada Aurel Vlaicu</t>
  </si>
  <si>
    <t>SF Coridor de mobilitate b-dul Lucian Blaga</t>
  </si>
  <si>
    <t>SF Coridor de mobilitate Strada Botizului</t>
  </si>
  <si>
    <t xml:space="preserve">SF Coridor de mobilitate b-dul Cloșca </t>
  </si>
  <si>
    <t>PT Extindere rețele alimentare cu apă și canalizare menajeră în Municipiul Satu Mare, zona Bercu Roșu</t>
  </si>
  <si>
    <t xml:space="preserve">SF Modernizare străzi în municipiul Satu Mare Lot 1 </t>
  </si>
  <si>
    <t>SF Realizarea documentatiei tehnico-economice pentru accesarea de fonduri nerambursabile pentru „Creșterea eficienței energetice și a gestionării inteligente a energiei în infrastructura de iluminat public în municipiul Satu Mare, zona de Nord – Est, jud. Satu Mare”</t>
  </si>
  <si>
    <t>SF Servicii de consultanță de specialitate pentru accesarea de fonduri nerambursabile și managementul contractului de finanțare și al proiectului pentru „Creșterea eficienței energetice și a gestionării Inteligente a energiei în infrastructura de iluminat public în municipiul Satu Mare, zona de Nord-Est, jud. Satu Mare”</t>
  </si>
  <si>
    <t>Programul de investiţii publice pe anul 2022</t>
  </si>
  <si>
    <t>Programul de investiţii publice aferente lucrărilor pentru care au fost semnate contracte de finanţare din FEN (fonduri externe nerambursabile) pe anul 2022</t>
  </si>
  <si>
    <t>SF Elaborare Plan Urbanistic Zonal Centru Vechi - P-ța Libertății, Municipiul Satu Mare</t>
  </si>
  <si>
    <t>Sistem restricționare acces auto cu montaj</t>
  </si>
  <si>
    <t>Achiziția de autobuze hibride de capacitate mare</t>
  </si>
  <si>
    <t>Software supraveghere video profesional (actualizare software existent)</t>
  </si>
  <si>
    <t>Stație de lucru prelucrare video</t>
  </si>
  <si>
    <t>Multifuncțional de capacitate mare</t>
  </si>
  <si>
    <t>Autoturism</t>
  </si>
  <si>
    <t>Sistem rampe luminoase și sirene</t>
  </si>
  <si>
    <t>Aplicație informatică pentru sistem integrat de gestiune financiar</t>
  </si>
  <si>
    <t>Sisteme pentru detecție și alarmare incendiu - Centrul de zi pentru vârstnici de pe strada Jiului, nr.64</t>
  </si>
  <si>
    <t>Sisteme pentru detecție și alarmare la efracție - Centrul de zi pentru vârstnici de pe strada Jiului, nr.64</t>
  </si>
  <si>
    <t>Sisteme supraveghere video - Centrul de zi pentru vârstnici de pe strada Jiului, nr.64</t>
  </si>
  <si>
    <t xml:space="preserve">Multifuncțională </t>
  </si>
  <si>
    <t>Centrală termică CSU</t>
  </si>
  <si>
    <t>Elaborare documentație tehnică pentru obținerea avizului PSI la creșa Țara Minunilor</t>
  </si>
  <si>
    <t>SF Scară exterioară la GPP 14 MAI Satu Mare, clădirea de pe str.Botizului</t>
  </si>
  <si>
    <t>Extinderea iluminatului public pe strada Fluturilor</t>
  </si>
  <si>
    <t>Asistenţă tehnică din partea proiectantului pentru Extinderea iluminatului public in parcarile din cartierele Micro 17, Carpati 1, Carpati 2</t>
  </si>
  <si>
    <t>Extinderea iluminatului public in parcarile din cartierele Micro 17, Carpati 1, Carpati 2</t>
  </si>
  <si>
    <t>PT Extinderea iluminatului public pe strada Fluturilor</t>
  </si>
  <si>
    <t>PT Extinderea iluminatului public în cvartalul delimitat de str.Oituz, str. Prahovei și Aleea Milcov</t>
  </si>
  <si>
    <t>PT Extinderea iluminatului public în parcările adiacente zonelor Aleea Timișului, nr.4, bloc 27 și b-dul Cloșca nr.1, bloc 17</t>
  </si>
  <si>
    <t>PT Iluminat ornamental pentru locașurile de cult din Municipiul Satu Mare</t>
  </si>
  <si>
    <t>Parcare etajată str.Kogălniceanu</t>
  </si>
  <si>
    <t>PT Parcare etajată str.Kogălniceanu</t>
  </si>
  <si>
    <t>Servicii de dirigenţie de şantier pentru Parcare etajată str.Kogălniceanu</t>
  </si>
  <si>
    <t>Asistenţă tehnică din partea proiectantului pentru Parcare etajată str.Kogălniceanu</t>
  </si>
  <si>
    <t>Prelungirea străzii Sălciilor</t>
  </si>
  <si>
    <t>PT Prelungirea străzii Sălciilor</t>
  </si>
  <si>
    <t>Asistenţă tehnică din partea proiectantului pentru  Prelungirea străzii Sălciilor</t>
  </si>
  <si>
    <t>Servicii de dirigenţie de şantier pentru Prelungirea străzii Sălciilor</t>
  </si>
  <si>
    <t>PT Reparații capitale Pod Decebal</t>
  </si>
  <si>
    <t>SF Modernizare străzi în municipiul Satu Mare Lot 2</t>
  </si>
  <si>
    <t xml:space="preserve">SF Reabilitare conductă de aducțiune apă </t>
  </si>
  <si>
    <t>SF Bazin de retenție ape pluviale ”SP Fabricii”</t>
  </si>
  <si>
    <t xml:space="preserve">SF Reabilitare colector de canalizare </t>
  </si>
  <si>
    <t>SF Modernizare rețea de apă de înaltă presiune în Cartierul ”Micro 16”</t>
  </si>
  <si>
    <t>Centrală termică şi sistem de încălzire la Grădiniţa cu Program Prelungit Draga Mea</t>
  </si>
  <si>
    <t>Sistem supraveghere video la Grădiniţa Dumbrava Minunată</t>
  </si>
  <si>
    <t>Echipamente de joacă la Grădinița cu program Prelungit Guliver</t>
  </si>
  <si>
    <t>Sistem de încălţire la Grădiniţa cu Program Prelungit nr. 13</t>
  </si>
  <si>
    <t xml:space="preserve">Sistem detecţie şi semnalizare la Grădiniţa cu Program Prelungit nr. 13 </t>
  </si>
  <si>
    <t>Înlocuire sistem de încălzire la Grădinţa cu Program Prelungit Voinicelul</t>
  </si>
  <si>
    <t>Foişor la Grădiniţa cu Program Prelungit Voinicelul</t>
  </si>
  <si>
    <t>Maşină de gătit la Grădiniţa cu Program Prelungit Voinicelul</t>
  </si>
  <si>
    <t>Flex Camere la Şcoala Gimnazială Grigore Moisil Satu Mare</t>
  </si>
  <si>
    <t>Sistem detecţie şi semnalizare, hidranţi la Liceul Teoretic German Johann Ettinger</t>
  </si>
  <si>
    <t>Instrumente muzicale la Liceul de Arte Aurel Popp</t>
  </si>
  <si>
    <t>Generator la Liceul cu Program Sportiv pentru Sala de sport Ecaterina Both</t>
  </si>
  <si>
    <t>set</t>
  </si>
  <si>
    <t>Centrală termică şi sistem de încălzire la Grădiniţa cu Program Prelungit Nr.6 structură Grădiniţa Castelul Fermecat</t>
  </si>
  <si>
    <t>SF Izolare termica la Grădinița cu Program Prelungit nr. 11</t>
  </si>
  <si>
    <t>SF Anvelopare cladire la Liceul Teologic Ortodox Nicolae Steinhardt</t>
  </si>
  <si>
    <t>SF Reabilitare corp cladire B si corp cladire C la Colegiul Naţional Doamana Stanca</t>
  </si>
  <si>
    <t>Scară exterioară la Grădiniţa Dumbrava Minunată</t>
  </si>
  <si>
    <t>Scară exterioară la Grădiniţa cu Program Prelungit 14 Mai structură sv Botizului</t>
  </si>
  <si>
    <t xml:space="preserve">Autoutilitară </t>
  </si>
  <si>
    <t>Centrală telefonică</t>
  </si>
  <si>
    <t>Sistem alarmare în caz de incendiu</t>
  </si>
  <si>
    <t>SF Modernizare strada Stupilor</t>
  </si>
  <si>
    <t>Cazan încălzire centrală 250 KW la liceul sportiv situat pe strada Wolfenbuttel nr. 6-8</t>
  </si>
  <si>
    <t>PT Proiect sistem CCTV sistem detectie și alarmare la efracție</t>
  </si>
  <si>
    <t>PT Proiect instalație de semnalizare alarmare și alertare în caz de incendiu</t>
  </si>
  <si>
    <t>Maşină de curăţare a podelelor</t>
  </si>
  <si>
    <t>SF Schimbarea iluminatului public pe strada Ács Alajos</t>
  </si>
  <si>
    <t>SF Extinderea iluminatului public pe strada Hermann Mihaly</t>
  </si>
  <si>
    <t>Regenerare fizică a zonei Ostrovului - întăbulare clădire</t>
  </si>
  <si>
    <t>Certificarea performanței energetice pentru proiectul "Regenerare fizică a zonei Ostrovului"</t>
  </si>
  <si>
    <t>Certificarea performanței energetice pentru Reabilitare clădiri rezidențiale Satu Mare 2</t>
  </si>
  <si>
    <t>Certificarea performanței energetice pentru Reabilitare clădiri rezidențiale Satu Mare 7</t>
  </si>
  <si>
    <t>Dezvoltarea infrastructurii de transport public în municipiul Satu Mare – Crearea unui sistem de management al traficului inclusiv sistem monitorizare video</t>
  </si>
  <si>
    <t>Stâlp fix de restricționare acces</t>
  </si>
  <si>
    <t>Utilaj multifuncțional tip tractor</t>
  </si>
  <si>
    <t>SF PUD Construire creșă și dotare strada Iuliu Coroianu</t>
  </si>
  <si>
    <t>SF Elaborare PUZ pentru Bazin de înot didactic și de agrement strada Crișan</t>
  </si>
  <si>
    <t>Stații de lucru creșe</t>
  </si>
  <si>
    <t>Server creșe</t>
  </si>
  <si>
    <t>Copiator Konica la Școala Gimnazială Grigore Moisil</t>
  </si>
  <si>
    <t>Servicii de dirigenţie de şantier pentru Modernizări străzi de pămȃnt în municipiul Satu-Mare – Strada Depozitelor</t>
  </si>
  <si>
    <t>Masă Teqball</t>
  </si>
  <si>
    <t>Iluminat ornamental pentru lăcașurile de cult din Municipiul Satu Mare</t>
  </si>
  <si>
    <t>PT Iluminat ornamental pentru lăcașurile de cult din Municipiul Satu Mare</t>
  </si>
  <si>
    <t>SF Modernizare DJ 194 în Sătmărel</t>
  </si>
  <si>
    <t>Extinderea iluminatului public în parcările adiacente zonelor Aleea Timișului, nr.4, bloc 27 și b-dul Cloșca nr.1, bloc 17</t>
  </si>
  <si>
    <t>SF Realizarea documentatiei tehnico-economice pentru accesarea de fonduri nerambursabile pentru „Creșterea eficienței energetice și a gestionării inteligente a energiei în infrastructura de iluminat public în municipiul Satu Mare, zona de SUD, jud. Satu Mare”</t>
  </si>
  <si>
    <t xml:space="preserve">SF Servicii de consultanță de specialitate pentru accesarea de fonduri nerambursabile și managementul contractului de finanțare și al proiectului pentru „Creșterea eficienței energetice și a gestionării Inteligente a energiei în infrastructura de iluminat public în municipiul Satu Mare, zona de SUD, jud. Satu Mare”
</t>
  </si>
  <si>
    <t>SF Extinderea iluminatului public pe strada Ștefan Benea</t>
  </si>
  <si>
    <t>Servicii de dirigenţie de şantier pentru "Modernizare Drum Carei"</t>
  </si>
  <si>
    <t>Extindere rețea electrică de distribuție în loc.Satu Mare, cartier Sătmărel, zona Ferma Sătmărel, jud.Satu Mare - restituiri sume cetățeni</t>
  </si>
  <si>
    <t>SF Extinderea iluminatului public pe strada Lazarului</t>
  </si>
  <si>
    <t>Stații radio tip emisie - recepție</t>
  </si>
  <si>
    <t>Elemente decorative</t>
  </si>
  <si>
    <t>PT Extindere iluminat public în cvartalul delimitat de str.Oituz, str. Prahovei și Aleea Milcov</t>
  </si>
  <si>
    <t>Extindere iluminat public în cvartalul delimitat de str.Oituz, str. Prahovei și Aleea Milcov</t>
  </si>
  <si>
    <t>Ansamblu de corturi industriale</t>
  </si>
  <si>
    <t>SF Extindere iluminat public pe strada Ferma Sătmărel, nr.36A - 36P</t>
  </si>
  <si>
    <t>set.</t>
  </si>
  <si>
    <t>Multifuncțional la Direcția Municipală Creșe</t>
  </si>
  <si>
    <t>Centrală termică și coș de fum la Școala Gimnazială Octavian Goga pentru structură Școala Gimnazială Sătmărel</t>
  </si>
  <si>
    <t>Chit de filtrarea aerului de bacterii și viruși în cadrul proiectului ”Consolidarea capacității unității de învățământ Școala Gimnazială Octavian Goga”  SMIS 149730</t>
  </si>
  <si>
    <t>DALI Eficientizarea energetică a Liceului cu Program Sportiv situate pe str. Ioan Slavici nr. 54</t>
  </si>
  <si>
    <t>SF Reactualizarea hărților de zgomot</t>
  </si>
  <si>
    <t>DALI Reabilitare și extindere pe verticală Corp ”B” D+P+2(parțial) la Școala Gimnazială "Constantin Brâncoveanu”</t>
  </si>
  <si>
    <t>PT Reabilitare și extindere pe verticală Corp ”B” D+P+2(parțial) la Școala Gimnazială "Constantin Brâncoveanu”</t>
  </si>
  <si>
    <t>Microbuz</t>
  </si>
  <si>
    <t>SF Actualizare Registrul local al spațiilor verzi</t>
  </si>
  <si>
    <t>SF Studiu privind Componenta C11: Turism și Cultură din cadrul Planului Național de Redresare și Reziliență al României, Pilon IV. Coeziunea socială și teritorială</t>
  </si>
  <si>
    <t>SF Actualizare Studiu de Fezabilitate pentru Pista de biciclete pe coronamentul digului mal drept al râului Someș de la stația de epurare până la limita administrativă a Municipilui Satu Mare spre Dara</t>
  </si>
  <si>
    <t>Toalete publice automate</t>
  </si>
  <si>
    <t>Tablă interactivă la Școala Gimnazială ”Rakoczi Ferenc” Satu Mare</t>
  </si>
  <si>
    <t>Multifuncțional la Școala Gimnazială Avram Iancu Satu Mare</t>
  </si>
  <si>
    <t>Aparat tip nebulizator destinat dezinfecției și sterilizării sălilor de clasă, spații și suprafețe cu Ozon, în cadrul proiectului ”Consolidarea capacității unității de învățământ Școala Gimnazială Octavian Goga” SMIS 149730</t>
  </si>
  <si>
    <t>SF Centru multifuncțional de servicii publice strada Porumbeilor nr.1</t>
  </si>
  <si>
    <t>SF Studiu de coexistență pentru obiectivul de investiții ”Bazin de înot didactic și de agrement strada Crișan”</t>
  </si>
  <si>
    <t>SF Reabilitarea clădirii Hotel Sport, situată pe strada Mileniului, nr.25</t>
  </si>
  <si>
    <t>SF Branșament electric pentru teren de minifotbal situat pe strada Fabricii</t>
  </si>
  <si>
    <t>Achiziție și montare cazane la Școala Gimnazială ”Lucian Blaga”, corp clădire B</t>
  </si>
  <si>
    <t>SF Extindere corp clădire compus din 6 săli de clasă P+1/2 Școala Gimnazială ”Grigore Moisil”</t>
  </si>
  <si>
    <t>Aparat tip nebulizator destinat dezinfecției și sterilizării sălilor de clasă, spații și suprafețe cu Ozon, în cadrul proiectului ”Consolidarea capacității unității de învățământ Grădinița cu Program Prelungit Guliver Satu Mare” SMIS 149785</t>
  </si>
  <si>
    <t>Chit de filtrarea aerului de bacterii și viruși în cadrul proiectului ”Consolidarea capacității unității de învățământ Grădinița cu Program Prelungit Guliver Satu Mare”  SMIS 149785</t>
  </si>
  <si>
    <t>PT Pista de biciclete pe coronamentul digului mal drept al râului Someș de la stația de epurare până la limita administrativă a Municipilui Satu Mare spre comuna Dara</t>
  </si>
  <si>
    <t>SF Modernizare construcție existentă situată pe B-dul Muncii nr. 44</t>
  </si>
  <si>
    <t>Panouri fotovoltaice la Grădinița cu Program Prelungit Draga Mea</t>
  </si>
  <si>
    <t xml:space="preserve">Modernizare străzi în municipiul Satu Mare Lot 1 </t>
  </si>
  <si>
    <t>Sistem panouri solare pentru apă caldă la Liceul cu Program Sportiv, Sala sport Ecaterina Both str. Ady Endre nr. 15</t>
  </si>
  <si>
    <t>SF Extinderea iluminatului public pe strada Vasile Scurtu</t>
  </si>
  <si>
    <t>SF  Extinderea iluminatului public în jurul Grădiniței nr.9</t>
  </si>
  <si>
    <t>SF Alimentarea cu energie electrică a unor stații de încărcare situate pe b-dul Transilvania</t>
  </si>
  <si>
    <t>SF Lucrări tehnico-edilitare la centrul de depozitare deșeuri reciclabile situat pe strada Depozitelor</t>
  </si>
  <si>
    <t>SF Modernizare corp C2 al liceului Tehnologic Constantin Brâncuși</t>
  </si>
  <si>
    <t>Autoturism hibrid nepoluant</t>
  </si>
  <si>
    <t>Instalare sistem antiefracție și sisteme de supraveghere video la obiectivul de pe str. 24 Ianuarie nr. 1</t>
  </si>
  <si>
    <t>Achiziție teren zona străzii Digului</t>
  </si>
  <si>
    <t>Achiziție teren zona străzii Lunca Sighet</t>
  </si>
  <si>
    <t>SF DALI Modernizare Stadion Olimpia</t>
  </si>
  <si>
    <t>Studiu de fezabilitate pentru blocul de locuințe situat pe str.Dorna CD8</t>
  </si>
  <si>
    <t>Studiu de fezabilitate pentru blocul de locuințe situat pe str.Dorna CD10</t>
  </si>
  <si>
    <t>SF Extinderea iluminatului public în ccvartalul blocului UU 1- UU 13 din Piața Soarelui</t>
  </si>
  <si>
    <t>SF DALI Modernizare stadion str. Zefirului</t>
  </si>
  <si>
    <t>SF Studiu de coexistență pentru obiectivul de investiții ” Modernizare străzi în municipiul Satu Mare Lot 2”</t>
  </si>
  <si>
    <t>SF Modernizare strada Kaffka Marghit, tronson 2</t>
  </si>
  <si>
    <t>Reabilitare termică la blocurile de locuinţe str.Proiectantului S1</t>
  </si>
  <si>
    <t>Reabilitare termică la blocurile de locuinţe I.C. Brătianu, nr.5</t>
  </si>
  <si>
    <t>Reabilitare termică la blocurile de locuinţe str.Păulești, nr.3, bl.6</t>
  </si>
  <si>
    <t>Reabilitare termică la blocurile de locuinţe str.Codrului CC3 - CC5</t>
  </si>
  <si>
    <t>Sursă de alimentare de siguranță pentru sistem de supraveghere stradal</t>
  </si>
  <si>
    <t>Centrală tremică la Grădinița cu Program Prelungit Dumbrava Minunată - structură Grădinița cu Program Prelungit Mondiala</t>
  </si>
  <si>
    <t>Dotare și montare sistem de aer condiționat la internatul situat pe strada Crișan, nr.1</t>
  </si>
  <si>
    <t>DALI- Reabilitare clădire internat Str. Ceahlăului, nr.1</t>
  </si>
  <si>
    <t>SF Reabilitarea, modernizarea și dotarea interioară a clădirilor ”C1” și ”C2” și Reabilitarea, modernizarea și dotarea Clădirii C3 a Colegiului Național ”Mihai Eminescu” Satu Mare, municipiul Satu Mare, str. Mihai  Eminescu, nr.5, județul Satu Mare</t>
  </si>
  <si>
    <t>SF Muzeul industrializării forțate din Satu Mare</t>
  </si>
  <si>
    <t>Anexa nr. 8 la H.C.L. Satu Mare nr..................din...............</t>
  </si>
</sst>
</file>

<file path=xl/styles.xml><?xml version="1.0" encoding="utf-8"?>
<styleSheet xmlns="http://schemas.openxmlformats.org/spreadsheetml/2006/main">
  <numFmts count="4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RON&quot;;\-#,##0\ &quot;RON&quot;"/>
    <numFmt numFmtId="173" formatCode="#,##0\ &quot;RON&quot;;[Red]\-#,##0\ &quot;RON&quot;"/>
    <numFmt numFmtId="174" formatCode="#,##0.00\ &quot;RON&quot;;\-#,##0.00\ &quot;RON&quot;"/>
    <numFmt numFmtId="175" formatCode="#,##0.00\ &quot;RON&quot;;[Red]\-#,##0.00\ &quot;RON&quot;"/>
    <numFmt numFmtId="176" formatCode="_-* #,##0\ &quot;RON&quot;_-;\-* #,##0\ &quot;RON&quot;_-;_-* &quot;-&quot;\ &quot;RON&quot;_-;_-@_-"/>
    <numFmt numFmtId="177" formatCode="_-* #,##0\ _R_O_N_-;\-* #,##0\ _R_O_N_-;_-* &quot;-&quot;\ _R_O_N_-;_-@_-"/>
    <numFmt numFmtId="178" formatCode="_-* #,##0.00\ &quot;RON&quot;_-;\-* #,##0.00\ &quot;RON&quot;_-;_-* &quot;-&quot;??\ &quot;RON&quot;_-;_-@_-"/>
    <numFmt numFmtId="179" formatCode="_-* #,##0.00\ _R_O_N_-;\-* #,##0.00\ _R_O_N_-;_-* &quot;-&quot;??\ _R_O_N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_-* #,##0\ _l_e_i_-;\-* #,##0\ _l_e_i_-;_-* &quot;-&quot;\ _l_e_i_-;_-@_-"/>
    <numFmt numFmtId="187" formatCode="_-* #,##0.00\ _l_e_i_-;\-* #,##0.00\ _l_e_i_-;_-* &quot;-&quot;??\ _l_e_i_-;_-@_-"/>
    <numFmt numFmtId="188" formatCode="#,##0&quot; &quot;;\-#,##0&quot; &quot;"/>
    <numFmt numFmtId="189" formatCode="#,##0&quot; &quot;;[Red]\-#,##0&quot; &quot;"/>
    <numFmt numFmtId="190" formatCode="#,##0.00&quot; &quot;;\-#,##0.00&quot; &quot;"/>
    <numFmt numFmtId="191" formatCode="#,##0.00&quot; &quot;;[Red]\-#,##0.00&quot; &quot;"/>
    <numFmt numFmtId="192" formatCode="_-* #,##0&quot; &quot;_-;\-* #,##0&quot; &quot;_-;_-* &quot;-&quot;&quot; &quot;_-;_-@_-"/>
    <numFmt numFmtId="193" formatCode="_-* #,##0_ _-;\-* #,##0_ _-;_-* &quot;-&quot;_ _-;_-@_-"/>
    <numFmt numFmtId="194" formatCode="_-* #,##0.00&quot; &quot;_-;\-* #,##0.00&quot; &quot;_-;_-* &quot;-&quot;??&quot; &quot;_-;_-@_-"/>
    <numFmt numFmtId="195" formatCode="_-* #,##0.00_ _-;\-* #,##0.00_ _-;_-* &quot;-&quot;??_ _-;_-@_-"/>
    <numFmt numFmtId="196" formatCode="&quot;Da&quot;;&quot;Da&quot;;&quot;Nu&quot;"/>
    <numFmt numFmtId="197" formatCode="&quot;Adevărat&quot;;&quot;Adevărat&quot;;&quot;Fals&quot;"/>
    <numFmt numFmtId="198" formatCode="&quot;Activat&quot;;&quot;Activat&quot;;&quot;Dezactivat&quot;"/>
    <numFmt numFmtId="199" formatCode="[$¥€-2]\ #,##0.00_);[Red]\([$¥€-2]\ #,##0.00\)"/>
    <numFmt numFmtId="200" formatCode="&quot;Yes&quot;;&quot;Yes&quot;;&quot;No&quot;"/>
    <numFmt numFmtId="201" formatCode="&quot;True&quot;;&quot;True&quot;;&quot;False&quot;"/>
    <numFmt numFmtId="202" formatCode="&quot;On&quot;;&quot;On&quot;;&quot;Off&quot;"/>
    <numFmt numFmtId="203" formatCode="[$€-2]\ #,##0.00_);[Red]\([$€-2]\ #,##0.00\)"/>
  </numFmts>
  <fonts count="58">
    <font>
      <sz val="10"/>
      <name val="Arial"/>
      <family val="0"/>
    </font>
    <font>
      <u val="single"/>
      <sz val="10"/>
      <color indexed="36"/>
      <name val="Arial"/>
      <family val="2"/>
    </font>
    <font>
      <u val="single"/>
      <sz val="10"/>
      <color indexed="12"/>
      <name val="Arial"/>
      <family val="2"/>
    </font>
    <font>
      <sz val="8"/>
      <name val="Arial"/>
      <family val="2"/>
    </font>
    <font>
      <b/>
      <sz val="10"/>
      <name val="Arial"/>
      <family val="2"/>
    </font>
    <font>
      <b/>
      <sz val="12"/>
      <name val="Arial"/>
      <family val="2"/>
    </font>
    <font>
      <b/>
      <i/>
      <sz val="10"/>
      <name val="Arial"/>
      <family val="2"/>
    </font>
    <font>
      <b/>
      <sz val="9"/>
      <name val="Arial"/>
      <family val="2"/>
    </font>
    <font>
      <b/>
      <sz val="14"/>
      <name val="Arial"/>
      <family val="2"/>
    </font>
    <font>
      <b/>
      <sz val="11"/>
      <name val="Arial"/>
      <family val="2"/>
    </font>
    <font>
      <sz val="14"/>
      <name val="Arial"/>
      <family val="2"/>
    </font>
    <font>
      <b/>
      <u val="single"/>
      <sz val="12"/>
      <name val="Arial"/>
      <family val="2"/>
    </font>
    <font>
      <sz val="10"/>
      <name val="Calibri"/>
      <family val="2"/>
    </font>
    <font>
      <b/>
      <i/>
      <sz val="12"/>
      <name val="Arial"/>
      <family val="2"/>
    </font>
    <font>
      <b/>
      <i/>
      <sz val="14"/>
      <name val="Arial"/>
      <family val="2"/>
    </font>
    <font>
      <b/>
      <sz val="8"/>
      <name val="Arial"/>
      <family val="2"/>
    </font>
    <font>
      <b/>
      <i/>
      <sz val="16"/>
      <name val="Arial"/>
      <family val="2"/>
    </font>
    <font>
      <sz val="11"/>
      <name val="Arial"/>
      <family val="2"/>
    </font>
    <font>
      <sz val="10"/>
      <name val="Times New Roman"/>
      <family val="1"/>
    </font>
    <font>
      <b/>
      <sz val="10"/>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b/>
      <i/>
      <sz val="14"/>
      <color indexed="6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i/>
      <sz val="14"/>
      <color rgb="FFC0000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theme="0"/>
        <bgColor indexed="64"/>
      </patternFill>
    </fill>
    <fill>
      <patternFill patternType="solid">
        <fgColor indexed="22"/>
        <bgColor indexed="64"/>
      </patternFill>
    </fill>
    <fill>
      <patternFill patternType="solid">
        <fgColor indexed="47"/>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indexed="15"/>
        <bgColor indexed="64"/>
      </patternFill>
    </fill>
    <fill>
      <patternFill patternType="solid">
        <fgColor indexed="42"/>
        <bgColor indexed="64"/>
      </patternFill>
    </fill>
    <fill>
      <patternFill patternType="solid">
        <fgColor rgb="FFFFFF00"/>
        <bgColor indexed="64"/>
      </patternFill>
    </fill>
    <fill>
      <patternFill patternType="solid">
        <fgColor indexed="13"/>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medium"/>
    </border>
    <border>
      <left style="thin"/>
      <right style="thin"/>
      <top style="medium"/>
      <bottom style="medium"/>
    </border>
    <border>
      <left>
        <color indexed="63"/>
      </left>
      <right style="thin"/>
      <top>
        <color indexed="63"/>
      </top>
      <bottom>
        <color indexed="63"/>
      </bottom>
    </border>
    <border>
      <left>
        <color indexed="63"/>
      </left>
      <right style="thin"/>
      <top style="medium"/>
      <bottom style="medium"/>
    </border>
    <border>
      <left style="thin"/>
      <right>
        <color indexed="63"/>
      </right>
      <top style="medium"/>
      <bottom style="medium"/>
    </border>
    <border>
      <left style="thin"/>
      <right style="thin"/>
      <top>
        <color indexed="63"/>
      </top>
      <bottom style="medium"/>
    </border>
    <border>
      <left>
        <color indexed="63"/>
      </left>
      <right>
        <color indexed="63"/>
      </right>
      <top>
        <color indexed="63"/>
      </top>
      <bottom style="medium"/>
    </border>
    <border>
      <left style="thin"/>
      <right style="thin"/>
      <top style="thin"/>
      <bottom style="medium"/>
    </border>
    <border>
      <left>
        <color indexed="63"/>
      </left>
      <right style="thin"/>
      <top style="thin"/>
      <bottom style="thin"/>
    </border>
    <border>
      <left style="thin"/>
      <right>
        <color indexed="63"/>
      </right>
      <top style="thin"/>
      <bottom style="thin"/>
    </border>
    <border>
      <left style="thin"/>
      <right style="thin"/>
      <top style="medium"/>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thin"/>
      <top style="medium"/>
      <bottom style="medium"/>
    </border>
    <border>
      <left style="medium"/>
      <right style="thin"/>
      <top style="medium"/>
      <bottom>
        <color indexed="63"/>
      </bottom>
    </border>
    <border>
      <left style="thin"/>
      <right style="thin"/>
      <top style="medium"/>
      <bottom>
        <color indexed="63"/>
      </bottom>
    </border>
    <border>
      <left>
        <color indexed="63"/>
      </left>
      <right style="thin"/>
      <top>
        <color indexed="63"/>
      </top>
      <bottom style="medium"/>
    </border>
    <border>
      <left>
        <color indexed="63"/>
      </left>
      <right style="thin"/>
      <top style="medium"/>
      <bottom>
        <color indexed="63"/>
      </bottom>
    </border>
    <border>
      <left style="medium"/>
      <right style="thin"/>
      <top>
        <color indexed="63"/>
      </top>
      <bottom style="medium"/>
    </border>
    <border>
      <left style="medium"/>
      <right style="thin"/>
      <top>
        <color indexed="63"/>
      </top>
      <bottom>
        <color indexed="63"/>
      </bottom>
    </border>
    <border>
      <left style="medium"/>
      <right style="thin"/>
      <top style="thin"/>
      <bottom style="thin"/>
    </border>
    <border>
      <left>
        <color indexed="63"/>
      </left>
      <right>
        <color indexed="63"/>
      </right>
      <top>
        <color indexed="63"/>
      </top>
      <bottom style="thin"/>
    </border>
    <border>
      <left style="medium"/>
      <right>
        <color indexed="63"/>
      </right>
      <top style="thin"/>
      <bottom style="thin"/>
    </border>
    <border>
      <left>
        <color indexed="63"/>
      </left>
      <right style="medium"/>
      <top>
        <color indexed="63"/>
      </top>
      <bottom style="medium"/>
    </border>
    <border>
      <left>
        <color indexed="63"/>
      </left>
      <right style="thin"/>
      <top>
        <color indexed="63"/>
      </top>
      <bottom style="thin"/>
    </border>
    <border>
      <left style="thin"/>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color indexed="63"/>
      </bottom>
    </border>
    <border>
      <left>
        <color indexed="63"/>
      </left>
      <right style="medium"/>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thin"/>
    </border>
    <border>
      <left>
        <color indexed="63"/>
      </left>
      <right style="medium"/>
      <top style="medium"/>
      <bottom style="thin"/>
    </border>
    <border>
      <left>
        <color indexed="63"/>
      </left>
      <right style="medium"/>
      <top style="medium"/>
      <bottom style="mediu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1"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2"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432">
    <xf numFmtId="0" fontId="0" fillId="0" borderId="0" xfId="0" applyAlignment="1">
      <alignment/>
    </xf>
    <xf numFmtId="0" fontId="0" fillId="0" borderId="0" xfId="0" applyFill="1" applyAlignment="1">
      <alignment horizontal="center"/>
    </xf>
    <xf numFmtId="0" fontId="0" fillId="0" borderId="0" xfId="0" applyAlignment="1">
      <alignment horizontal="center"/>
    </xf>
    <xf numFmtId="3" fontId="0" fillId="0" borderId="0" xfId="0" applyNumberFormat="1" applyAlignment="1">
      <alignment/>
    </xf>
    <xf numFmtId="0" fontId="5" fillId="33" borderId="10" xfId="0" applyFont="1" applyFill="1" applyBorder="1" applyAlignment="1">
      <alignment horizontal="center"/>
    </xf>
    <xf numFmtId="3" fontId="5" fillId="33" borderId="10" xfId="0" applyNumberFormat="1" applyFont="1" applyFill="1" applyBorder="1" applyAlignment="1">
      <alignment/>
    </xf>
    <xf numFmtId="0" fontId="0" fillId="0" borderId="0" xfId="0" applyBorder="1" applyAlignment="1">
      <alignment/>
    </xf>
    <xf numFmtId="0" fontId="0" fillId="0" borderId="0" xfId="0" applyFill="1" applyAlignment="1">
      <alignment/>
    </xf>
    <xf numFmtId="4" fontId="0" fillId="0" borderId="0" xfId="0" applyNumberFormat="1" applyFill="1" applyAlignment="1">
      <alignment/>
    </xf>
    <xf numFmtId="0" fontId="5" fillId="0" borderId="0" xfId="0" applyFont="1" applyFill="1" applyBorder="1" applyAlignment="1">
      <alignment horizontal="center"/>
    </xf>
    <xf numFmtId="3" fontId="5" fillId="0" borderId="0" xfId="0" applyNumberFormat="1" applyFont="1" applyFill="1" applyBorder="1" applyAlignment="1">
      <alignment horizontal="right"/>
    </xf>
    <xf numFmtId="0" fontId="0" fillId="0" borderId="0" xfId="0" applyFont="1" applyAlignment="1">
      <alignment/>
    </xf>
    <xf numFmtId="0" fontId="0" fillId="0" borderId="0" xfId="0" applyFont="1" applyAlignment="1">
      <alignment horizontal="center"/>
    </xf>
    <xf numFmtId="3" fontId="0" fillId="0" borderId="0" xfId="0" applyNumberFormat="1" applyFont="1" applyAlignment="1">
      <alignment/>
    </xf>
    <xf numFmtId="0" fontId="4" fillId="0" borderId="11" xfId="0" applyFont="1" applyBorder="1" applyAlignment="1">
      <alignment horizontal="center" vertical="center"/>
    </xf>
    <xf numFmtId="3" fontId="0" fillId="0" borderId="0" xfId="0" applyNumberFormat="1" applyFill="1" applyAlignment="1">
      <alignment/>
    </xf>
    <xf numFmtId="0" fontId="0" fillId="0" borderId="0" xfId="0" applyFont="1" applyAlignment="1">
      <alignment/>
    </xf>
    <xf numFmtId="0" fontId="10" fillId="0" borderId="0" xfId="0" applyFont="1" applyAlignment="1">
      <alignment/>
    </xf>
    <xf numFmtId="3" fontId="10" fillId="0" borderId="0" xfId="0" applyNumberFormat="1" applyFont="1" applyAlignment="1">
      <alignment/>
    </xf>
    <xf numFmtId="0" fontId="5" fillId="0" borderId="0" xfId="0" applyFont="1" applyFill="1" applyBorder="1" applyAlignment="1">
      <alignment horizontal="center" vertical="center"/>
    </xf>
    <xf numFmtId="3" fontId="5" fillId="0" borderId="0" xfId="0" applyNumberFormat="1" applyFont="1" applyFill="1" applyBorder="1" applyAlignment="1">
      <alignment horizontal="right"/>
    </xf>
    <xf numFmtId="0" fontId="0" fillId="0" borderId="0" xfId="0" applyFill="1" applyBorder="1" applyAlignment="1">
      <alignment/>
    </xf>
    <xf numFmtId="0" fontId="0" fillId="34" borderId="12" xfId="0" applyFont="1" applyFill="1" applyBorder="1" applyAlignment="1">
      <alignment horizontal="center" vertical="center"/>
    </xf>
    <xf numFmtId="0" fontId="0" fillId="34" borderId="0" xfId="0" applyFill="1" applyAlignment="1">
      <alignment/>
    </xf>
    <xf numFmtId="3" fontId="0" fillId="34" borderId="12" xfId="0" applyNumberFormat="1" applyFont="1" applyFill="1" applyBorder="1" applyAlignment="1">
      <alignment/>
    </xf>
    <xf numFmtId="0" fontId="0" fillId="34" borderId="12" xfId="0" applyFont="1" applyFill="1" applyBorder="1" applyAlignment="1">
      <alignment wrapText="1"/>
    </xf>
    <xf numFmtId="0" fontId="0" fillId="0" borderId="0" xfId="0" applyFont="1" applyFill="1" applyAlignment="1">
      <alignment/>
    </xf>
    <xf numFmtId="0" fontId="6" fillId="0" borderId="10" xfId="0" applyFont="1" applyBorder="1" applyAlignment="1">
      <alignment horizontal="center" vertical="center"/>
    </xf>
    <xf numFmtId="3" fontId="0" fillId="34" borderId="0" xfId="0" applyNumberFormat="1" applyFill="1" applyAlignment="1">
      <alignment/>
    </xf>
    <xf numFmtId="0" fontId="56" fillId="0" borderId="0" xfId="0" applyFont="1" applyAlignment="1">
      <alignment/>
    </xf>
    <xf numFmtId="0" fontId="0" fillId="0" borderId="0" xfId="0" applyFont="1" applyAlignment="1">
      <alignment/>
    </xf>
    <xf numFmtId="0" fontId="0" fillId="34" borderId="12" xfId="0" applyFont="1" applyFill="1" applyBorder="1" applyAlignment="1">
      <alignment horizontal="center"/>
    </xf>
    <xf numFmtId="3" fontId="4" fillId="35" borderId="12" xfId="0" applyNumberFormat="1" applyFont="1" applyFill="1" applyBorder="1" applyAlignment="1">
      <alignment vertical="center"/>
    </xf>
    <xf numFmtId="0" fontId="4" fillId="35" borderId="12" xfId="0" applyFont="1" applyFill="1" applyBorder="1" applyAlignment="1">
      <alignment horizontal="right" vertical="center"/>
    </xf>
    <xf numFmtId="0" fontId="4" fillId="0" borderId="13" xfId="0" applyFont="1" applyBorder="1" applyAlignment="1">
      <alignment horizontal="center" vertical="center"/>
    </xf>
    <xf numFmtId="3" fontId="6" fillId="0" borderId="14" xfId="0" applyNumberFormat="1" applyFont="1" applyBorder="1" applyAlignment="1">
      <alignment horizontal="center" vertical="center"/>
    </xf>
    <xf numFmtId="0" fontId="4" fillId="33" borderId="12" xfId="0" applyFont="1" applyFill="1" applyBorder="1" applyAlignment="1">
      <alignment horizontal="center" vertical="center"/>
    </xf>
    <xf numFmtId="3" fontId="4" fillId="35" borderId="12" xfId="0" applyNumberFormat="1" applyFont="1" applyFill="1" applyBorder="1" applyAlignment="1">
      <alignment horizontal="right" vertical="center"/>
    </xf>
    <xf numFmtId="0" fontId="15" fillId="0" borderId="0" xfId="0" applyFont="1" applyFill="1" applyBorder="1" applyAlignment="1">
      <alignment horizontal="center"/>
    </xf>
    <xf numFmtId="3" fontId="0" fillId="34" borderId="12" xfId="0" applyNumberFormat="1" applyFont="1" applyFill="1" applyBorder="1" applyAlignment="1">
      <alignment horizontal="right" vertical="center"/>
    </xf>
    <xf numFmtId="0" fontId="0" fillId="34" borderId="12" xfId="0" applyFont="1" applyFill="1" applyBorder="1" applyAlignment="1">
      <alignment horizontal="left" vertical="center"/>
    </xf>
    <xf numFmtId="0" fontId="0" fillId="34" borderId="12" xfId="0" applyFont="1" applyFill="1" applyBorder="1" applyAlignment="1">
      <alignment/>
    </xf>
    <xf numFmtId="0" fontId="0" fillId="34" borderId="10" xfId="0" applyFont="1" applyFill="1" applyBorder="1" applyAlignment="1">
      <alignment horizontal="center" vertical="center"/>
    </xf>
    <xf numFmtId="3" fontId="0" fillId="34" borderId="12" xfId="0" applyNumberFormat="1" applyFont="1" applyFill="1" applyBorder="1" applyAlignment="1">
      <alignment horizontal="right"/>
    </xf>
    <xf numFmtId="0" fontId="0" fillId="34" borderId="12" xfId="0" applyFont="1" applyFill="1" applyBorder="1" applyAlignment="1">
      <alignment vertical="center" wrapText="1"/>
    </xf>
    <xf numFmtId="3" fontId="0" fillId="34" borderId="12" xfId="0" applyNumberFormat="1" applyFont="1" applyFill="1" applyBorder="1" applyAlignment="1">
      <alignment vertical="center"/>
    </xf>
    <xf numFmtId="3" fontId="0" fillId="34" borderId="12" xfId="0" applyNumberFormat="1" applyFont="1" applyFill="1" applyBorder="1" applyAlignment="1">
      <alignment horizontal="center" vertical="center" wrapText="1"/>
    </xf>
    <xf numFmtId="0" fontId="7" fillId="0" borderId="15" xfId="0" applyFont="1" applyFill="1" applyBorder="1" applyAlignment="1">
      <alignment horizontal="center" vertical="center"/>
    </xf>
    <xf numFmtId="170" fontId="57" fillId="34" borderId="0" xfId="44" applyFont="1" applyFill="1" applyBorder="1" applyAlignment="1">
      <alignment horizontal="center"/>
    </xf>
    <xf numFmtId="0" fontId="4" fillId="36" borderId="12" xfId="0" applyFont="1" applyFill="1" applyBorder="1" applyAlignment="1">
      <alignment horizontal="center" vertical="center" wrapText="1"/>
    </xf>
    <xf numFmtId="3" fontId="4" fillId="36" borderId="12" xfId="0" applyNumberFormat="1" applyFont="1" applyFill="1" applyBorder="1" applyAlignment="1">
      <alignment horizontal="center" vertical="center" wrapText="1"/>
    </xf>
    <xf numFmtId="3" fontId="5" fillId="33" borderId="12" xfId="0" applyNumberFormat="1" applyFont="1" applyFill="1" applyBorder="1" applyAlignment="1">
      <alignment/>
    </xf>
    <xf numFmtId="0" fontId="56" fillId="34" borderId="0" xfId="0" applyFont="1" applyFill="1" applyAlignment="1">
      <alignment/>
    </xf>
    <xf numFmtId="3" fontId="5" fillId="34" borderId="0" xfId="0" applyNumberFormat="1" applyFont="1" applyFill="1" applyBorder="1" applyAlignment="1">
      <alignment horizontal="center" vertical="center"/>
    </xf>
    <xf numFmtId="3" fontId="0" fillId="34" borderId="10" xfId="0" applyNumberFormat="1" applyFont="1" applyFill="1" applyBorder="1" applyAlignment="1">
      <alignment horizontal="right"/>
    </xf>
    <xf numFmtId="0" fontId="4" fillId="33" borderId="16" xfId="0" applyFont="1" applyFill="1" applyBorder="1" applyAlignment="1">
      <alignment horizontal="left" vertical="center" wrapText="1"/>
    </xf>
    <xf numFmtId="3" fontId="4" fillId="37" borderId="12" xfId="0" applyNumberFormat="1" applyFont="1" applyFill="1" applyBorder="1" applyAlignment="1">
      <alignment horizontal="right"/>
    </xf>
    <xf numFmtId="0" fontId="0" fillId="34" borderId="0" xfId="0" applyFill="1" applyAlignment="1">
      <alignment vertical="top"/>
    </xf>
    <xf numFmtId="3" fontId="4" fillId="37" borderId="12" xfId="0" applyNumberFormat="1" applyFont="1" applyFill="1" applyBorder="1" applyAlignment="1">
      <alignment wrapText="1"/>
    </xf>
    <xf numFmtId="3" fontId="4" fillId="37" borderId="12" xfId="0" applyNumberFormat="1" applyFont="1" applyFill="1" applyBorder="1" applyAlignment="1">
      <alignment vertical="center" wrapText="1"/>
    </xf>
    <xf numFmtId="0" fontId="0" fillId="34" borderId="0" xfId="0" applyFill="1" applyBorder="1" applyAlignment="1">
      <alignment/>
    </xf>
    <xf numFmtId="0" fontId="8" fillId="34" borderId="0" xfId="0" applyFont="1" applyFill="1" applyAlignment="1">
      <alignment/>
    </xf>
    <xf numFmtId="3" fontId="0" fillId="34" borderId="10" xfId="0" applyNumberFormat="1" applyFont="1" applyFill="1" applyBorder="1" applyAlignment="1">
      <alignment horizontal="right" wrapText="1"/>
    </xf>
    <xf numFmtId="0" fontId="0" fillId="34" borderId="12" xfId="0" applyFont="1" applyFill="1" applyBorder="1" applyAlignment="1">
      <alignment horizontal="center" vertical="center" wrapText="1"/>
    </xf>
    <xf numFmtId="3" fontId="0" fillId="34" borderId="12" xfId="0" applyNumberFormat="1" applyFont="1" applyFill="1" applyBorder="1" applyAlignment="1">
      <alignment horizontal="right" wrapText="1"/>
    </xf>
    <xf numFmtId="3" fontId="4" fillId="37" borderId="11" xfId="0" applyNumberFormat="1" applyFont="1" applyFill="1" applyBorder="1" applyAlignment="1">
      <alignment/>
    </xf>
    <xf numFmtId="0" fontId="0" fillId="34" borderId="0" xfId="0" applyFill="1" applyAlignment="1">
      <alignment horizontal="center"/>
    </xf>
    <xf numFmtId="3" fontId="4" fillId="38" borderId="12" xfId="0" applyNumberFormat="1" applyFont="1" applyFill="1" applyBorder="1" applyAlignment="1">
      <alignment horizontal="right"/>
    </xf>
    <xf numFmtId="0" fontId="0" fillId="34" borderId="11" xfId="0" applyFont="1" applyFill="1" applyBorder="1" applyAlignment="1">
      <alignment vertical="center" wrapText="1"/>
    </xf>
    <xf numFmtId="0" fontId="0" fillId="34" borderId="11" xfId="0" applyFont="1" applyFill="1" applyBorder="1" applyAlignment="1">
      <alignment horizontal="left" vertical="center"/>
    </xf>
    <xf numFmtId="3" fontId="0" fillId="34" borderId="11" xfId="0" applyNumberFormat="1" applyFont="1" applyFill="1" applyBorder="1" applyAlignment="1">
      <alignment horizontal="center" vertical="center" wrapText="1"/>
    </xf>
    <xf numFmtId="0" fontId="4" fillId="33" borderId="17" xfId="0" applyFont="1" applyFill="1" applyBorder="1" applyAlignment="1">
      <alignment vertical="center" wrapText="1"/>
    </xf>
    <xf numFmtId="3" fontId="4" fillId="37" borderId="12" xfId="0" applyNumberFormat="1" applyFont="1" applyFill="1" applyBorder="1" applyAlignment="1">
      <alignment horizontal="right" vertical="center" wrapText="1"/>
    </xf>
    <xf numFmtId="0" fontId="19" fillId="0" borderId="0" xfId="0" applyFont="1" applyAlignment="1">
      <alignment/>
    </xf>
    <xf numFmtId="0" fontId="0" fillId="34" borderId="14" xfId="0" applyFont="1" applyFill="1" applyBorder="1" applyAlignment="1">
      <alignment horizontal="center" vertical="center"/>
    </xf>
    <xf numFmtId="3" fontId="0" fillId="34" borderId="14" xfId="0" applyNumberFormat="1" applyFont="1" applyFill="1" applyBorder="1" applyAlignment="1">
      <alignment horizontal="left" vertical="center" wrapText="1"/>
    </xf>
    <xf numFmtId="0" fontId="0" fillId="34" borderId="14" xfId="0" applyFont="1" applyFill="1" applyBorder="1" applyAlignment="1">
      <alignment horizontal="left"/>
    </xf>
    <xf numFmtId="3" fontId="0" fillId="34" borderId="14" xfId="0" applyNumberFormat="1" applyFont="1" applyFill="1" applyBorder="1" applyAlignment="1">
      <alignment horizontal="center"/>
    </xf>
    <xf numFmtId="3" fontId="0" fillId="34" borderId="18" xfId="0" applyNumberFormat="1" applyFont="1" applyFill="1" applyBorder="1" applyAlignment="1">
      <alignment horizontal="right"/>
    </xf>
    <xf numFmtId="3" fontId="0" fillId="34" borderId="12" xfId="0" applyNumberFormat="1" applyFont="1" applyFill="1" applyBorder="1" applyAlignment="1">
      <alignment/>
    </xf>
    <xf numFmtId="3" fontId="18" fillId="34" borderId="12" xfId="0" applyNumberFormat="1" applyFont="1" applyFill="1" applyBorder="1" applyAlignment="1">
      <alignment/>
    </xf>
    <xf numFmtId="3" fontId="17" fillId="34" borderId="10" xfId="0" applyNumberFormat="1" applyFont="1" applyFill="1" applyBorder="1" applyAlignment="1">
      <alignment/>
    </xf>
    <xf numFmtId="3" fontId="0" fillId="34" borderId="11" xfId="0" applyNumberFormat="1" applyFont="1" applyFill="1" applyBorder="1" applyAlignment="1">
      <alignment vertical="center"/>
    </xf>
    <xf numFmtId="3" fontId="0" fillId="34" borderId="12" xfId="0" applyNumberFormat="1" applyFont="1" applyFill="1" applyBorder="1" applyAlignment="1">
      <alignment horizontal="right" vertical="center" wrapText="1"/>
    </xf>
    <xf numFmtId="3" fontId="0" fillId="34" borderId="0" xfId="0" applyNumberFormat="1" applyFont="1" applyFill="1" applyBorder="1" applyAlignment="1">
      <alignment horizontal="left" wrapText="1"/>
    </xf>
    <xf numFmtId="0" fontId="0" fillId="34" borderId="14" xfId="0" applyFill="1" applyBorder="1" applyAlignment="1">
      <alignment/>
    </xf>
    <xf numFmtId="0" fontId="0" fillId="34" borderId="14" xfId="0" applyFill="1" applyBorder="1" applyAlignment="1">
      <alignment horizontal="center"/>
    </xf>
    <xf numFmtId="3" fontId="0" fillId="34" borderId="14" xfId="0" applyNumberFormat="1" applyFont="1" applyFill="1" applyBorder="1" applyAlignment="1">
      <alignment horizontal="right" vertical="center"/>
    </xf>
    <xf numFmtId="0" fontId="0" fillId="34" borderId="0" xfId="0" applyFont="1" applyFill="1" applyAlignment="1">
      <alignment/>
    </xf>
    <xf numFmtId="0" fontId="4" fillId="37" borderId="19" xfId="0" applyFont="1" applyFill="1" applyBorder="1" applyAlignment="1">
      <alignment vertical="center"/>
    </xf>
    <xf numFmtId="0" fontId="4" fillId="37" borderId="20" xfId="0" applyFont="1" applyFill="1" applyBorder="1" applyAlignment="1">
      <alignment vertical="center"/>
    </xf>
    <xf numFmtId="0" fontId="4" fillId="37" borderId="20" xfId="0" applyFont="1" applyFill="1" applyBorder="1" applyAlignment="1">
      <alignment horizontal="right" vertical="center"/>
    </xf>
    <xf numFmtId="0" fontId="8" fillId="33" borderId="21" xfId="0" applyFont="1" applyFill="1" applyBorder="1" applyAlignment="1">
      <alignment horizontal="center"/>
    </xf>
    <xf numFmtId="3" fontId="0" fillId="34" borderId="12" xfId="0" applyNumberFormat="1" applyFont="1" applyFill="1" applyBorder="1" applyAlignment="1">
      <alignment horizontal="left" wrapText="1"/>
    </xf>
    <xf numFmtId="0" fontId="0" fillId="34" borderId="12" xfId="0" applyFill="1" applyBorder="1" applyAlignment="1">
      <alignment/>
    </xf>
    <xf numFmtId="0" fontId="0" fillId="34" borderId="12" xfId="0" applyFill="1" applyBorder="1" applyAlignment="1">
      <alignment horizontal="center"/>
    </xf>
    <xf numFmtId="0" fontId="0" fillId="34" borderId="11" xfId="0" applyFont="1" applyFill="1" applyBorder="1" applyAlignment="1">
      <alignment horizontal="center" vertical="center"/>
    </xf>
    <xf numFmtId="3" fontId="0" fillId="34" borderId="12" xfId="0" applyNumberFormat="1" applyFont="1" applyFill="1" applyBorder="1" applyAlignment="1">
      <alignment horizontal="center" wrapText="1"/>
    </xf>
    <xf numFmtId="3" fontId="17" fillId="34" borderId="12" xfId="0" applyNumberFormat="1" applyFont="1" applyFill="1" applyBorder="1" applyAlignment="1">
      <alignment/>
    </xf>
    <xf numFmtId="0" fontId="0" fillId="37" borderId="22" xfId="0" applyFont="1" applyFill="1" applyBorder="1" applyAlignment="1">
      <alignment horizontal="left"/>
    </xf>
    <xf numFmtId="3" fontId="0" fillId="37" borderId="21" xfId="0" applyNumberFormat="1" applyFont="1" applyFill="1" applyBorder="1" applyAlignment="1">
      <alignment horizontal="center"/>
    </xf>
    <xf numFmtId="0" fontId="0" fillId="34" borderId="14" xfId="0" applyFont="1" applyFill="1" applyBorder="1" applyAlignment="1">
      <alignment horizontal="left" vertical="center"/>
    </xf>
    <xf numFmtId="3" fontId="0" fillId="34" borderId="11" xfId="0" applyNumberFormat="1" applyFont="1" applyFill="1" applyBorder="1" applyAlignment="1">
      <alignment/>
    </xf>
    <xf numFmtId="3" fontId="0" fillId="34" borderId="11" xfId="0" applyNumberFormat="1" applyFont="1" applyFill="1" applyBorder="1" applyAlignment="1">
      <alignment horizontal="center"/>
    </xf>
    <xf numFmtId="3" fontId="0" fillId="34" borderId="12" xfId="0" applyNumberFormat="1" applyFont="1" applyFill="1" applyBorder="1" applyAlignment="1">
      <alignment horizontal="center"/>
    </xf>
    <xf numFmtId="3" fontId="0" fillId="34" borderId="12" xfId="0" applyNumberFormat="1" applyFont="1" applyFill="1" applyBorder="1" applyAlignment="1">
      <alignment horizontal="left" vertical="center" wrapText="1"/>
    </xf>
    <xf numFmtId="0" fontId="0" fillId="34" borderId="12" xfId="0" applyFont="1" applyFill="1" applyBorder="1" applyAlignment="1">
      <alignment horizontal="left"/>
    </xf>
    <xf numFmtId="3" fontId="0" fillId="34" borderId="12" xfId="0" applyNumberFormat="1" applyFont="1" applyFill="1" applyBorder="1" applyAlignment="1">
      <alignment horizontal="center" vertical="center"/>
    </xf>
    <xf numFmtId="3" fontId="0" fillId="34" borderId="12" xfId="0" applyNumberFormat="1" applyFont="1" applyFill="1" applyBorder="1" applyAlignment="1">
      <alignment horizontal="left" vertical="center"/>
    </xf>
    <xf numFmtId="3" fontId="0" fillId="34" borderId="11" xfId="0" applyNumberFormat="1" applyFont="1" applyFill="1" applyBorder="1" applyAlignment="1">
      <alignment horizontal="left" vertical="center" wrapText="1"/>
    </xf>
    <xf numFmtId="0" fontId="0" fillId="34" borderId="10" xfId="0" applyFont="1" applyFill="1" applyBorder="1" applyAlignment="1">
      <alignment horizontal="left"/>
    </xf>
    <xf numFmtId="3" fontId="0" fillId="34" borderId="12" xfId="0" applyNumberFormat="1" applyFont="1" applyFill="1" applyBorder="1" applyAlignment="1">
      <alignment horizontal="left"/>
    </xf>
    <xf numFmtId="3" fontId="18" fillId="34" borderId="11" xfId="0" applyNumberFormat="1" applyFont="1" applyFill="1" applyBorder="1" applyAlignment="1">
      <alignment horizontal="right"/>
    </xf>
    <xf numFmtId="3" fontId="0" fillId="34" borderId="10" xfId="0" applyNumberFormat="1" applyFont="1" applyFill="1" applyBorder="1" applyAlignment="1">
      <alignment horizontal="center" vertical="center" wrapText="1"/>
    </xf>
    <xf numFmtId="0" fontId="0" fillId="34" borderId="23" xfId="0" applyFont="1" applyFill="1" applyBorder="1" applyAlignment="1">
      <alignment vertical="center" wrapText="1"/>
    </xf>
    <xf numFmtId="0" fontId="0" fillId="34" borderId="21" xfId="0" applyFont="1" applyFill="1" applyBorder="1" applyAlignment="1">
      <alignment horizontal="left" vertical="center"/>
    </xf>
    <xf numFmtId="3" fontId="0" fillId="34" borderId="23" xfId="0" applyNumberFormat="1" applyFont="1" applyFill="1" applyBorder="1" applyAlignment="1">
      <alignment horizontal="center" vertical="center"/>
    </xf>
    <xf numFmtId="3" fontId="4" fillId="37" borderId="12" xfId="0" applyNumberFormat="1" applyFont="1" applyFill="1" applyBorder="1" applyAlignment="1">
      <alignment/>
    </xf>
    <xf numFmtId="3" fontId="17" fillId="34" borderId="24" xfId="0" applyNumberFormat="1" applyFont="1" applyFill="1" applyBorder="1" applyAlignment="1">
      <alignment horizontal="right"/>
    </xf>
    <xf numFmtId="0" fontId="0" fillId="34" borderId="25" xfId="0" applyFont="1" applyFill="1" applyBorder="1" applyAlignment="1">
      <alignment horizontal="center"/>
    </xf>
    <xf numFmtId="0" fontId="0" fillId="34" borderId="15" xfId="0" applyFont="1" applyFill="1" applyBorder="1" applyAlignment="1">
      <alignment horizontal="center"/>
    </xf>
    <xf numFmtId="3" fontId="0" fillId="34" borderId="14" xfId="0" applyNumberFormat="1" applyFont="1" applyFill="1" applyBorder="1" applyAlignment="1">
      <alignment horizontal="right"/>
    </xf>
    <xf numFmtId="3" fontId="0" fillId="34" borderId="26" xfId="0" applyNumberFormat="1" applyFont="1" applyFill="1" applyBorder="1" applyAlignment="1">
      <alignment horizontal="right"/>
    </xf>
    <xf numFmtId="3" fontId="0" fillId="34" borderId="11" xfId="0" applyNumberFormat="1" applyFont="1" applyFill="1" applyBorder="1" applyAlignment="1">
      <alignment horizontal="right"/>
    </xf>
    <xf numFmtId="0" fontId="0" fillId="34" borderId="13" xfId="0" applyFont="1" applyFill="1" applyBorder="1" applyAlignment="1">
      <alignment horizontal="center" vertical="center"/>
    </xf>
    <xf numFmtId="3" fontId="0" fillId="34" borderId="11" xfId="0" applyNumberFormat="1" applyFont="1" applyFill="1" applyBorder="1" applyAlignment="1">
      <alignment/>
    </xf>
    <xf numFmtId="0" fontId="18" fillId="34" borderId="12" xfId="0" applyFont="1" applyFill="1" applyBorder="1" applyAlignment="1">
      <alignment wrapText="1"/>
    </xf>
    <xf numFmtId="3" fontId="0" fillId="34" borderId="14" xfId="0" applyNumberFormat="1" applyFont="1" applyFill="1" applyBorder="1" applyAlignment="1">
      <alignment horizontal="left" wrapText="1"/>
    </xf>
    <xf numFmtId="3" fontId="0" fillId="34" borderId="14" xfId="0" applyNumberFormat="1" applyFont="1" applyFill="1" applyBorder="1" applyAlignment="1">
      <alignment horizontal="center" vertical="center" wrapText="1"/>
    </xf>
    <xf numFmtId="3" fontId="18" fillId="34" borderId="24" xfId="0" applyNumberFormat="1" applyFont="1" applyFill="1" applyBorder="1" applyAlignment="1">
      <alignment horizontal="right"/>
    </xf>
    <xf numFmtId="3" fontId="4" fillId="34" borderId="12" xfId="0" applyNumberFormat="1" applyFont="1" applyFill="1" applyBorder="1" applyAlignment="1">
      <alignment horizontal="right" vertical="center"/>
    </xf>
    <xf numFmtId="0" fontId="0" fillId="34" borderId="11" xfId="0" applyFont="1" applyFill="1" applyBorder="1" applyAlignment="1">
      <alignment horizontal="left" vertical="center" wrapText="1"/>
    </xf>
    <xf numFmtId="3" fontId="0" fillId="34" borderId="27" xfId="0" applyNumberFormat="1" applyFont="1" applyFill="1" applyBorder="1" applyAlignment="1">
      <alignment horizontal="left" wrapText="1"/>
    </xf>
    <xf numFmtId="3" fontId="5" fillId="0" borderId="0" xfId="0" applyNumberFormat="1" applyFont="1" applyFill="1" applyBorder="1" applyAlignment="1">
      <alignment horizontal="center" vertical="center"/>
    </xf>
    <xf numFmtId="0" fontId="0" fillId="0" borderId="28" xfId="0" applyFont="1" applyFill="1" applyBorder="1" applyAlignment="1">
      <alignment horizontal="center"/>
    </xf>
    <xf numFmtId="0" fontId="0" fillId="0" borderId="29" xfId="0" applyBorder="1" applyAlignment="1">
      <alignment/>
    </xf>
    <xf numFmtId="0" fontId="0" fillId="0" borderId="29" xfId="0" applyFont="1" applyBorder="1" applyAlignment="1">
      <alignment/>
    </xf>
    <xf numFmtId="0" fontId="0" fillId="0" borderId="29" xfId="0" applyFont="1" applyBorder="1" applyAlignment="1">
      <alignment horizontal="center"/>
    </xf>
    <xf numFmtId="3" fontId="0" fillId="0" borderId="30" xfId="0" applyNumberFormat="1" applyFont="1" applyBorder="1" applyAlignment="1">
      <alignment/>
    </xf>
    <xf numFmtId="0" fontId="0" fillId="0" borderId="15" xfId="0" applyFill="1" applyBorder="1" applyAlignment="1">
      <alignment horizontal="center"/>
    </xf>
    <xf numFmtId="0" fontId="0" fillId="0" borderId="0" xfId="0" applyBorder="1" applyAlignment="1">
      <alignment horizontal="center"/>
    </xf>
    <xf numFmtId="3" fontId="0" fillId="0" borderId="18" xfId="0" applyNumberFormat="1" applyBorder="1" applyAlignment="1">
      <alignment/>
    </xf>
    <xf numFmtId="0" fontId="4" fillId="0" borderId="12" xfId="0" applyFont="1" applyFill="1" applyBorder="1" applyAlignment="1">
      <alignment horizontal="center"/>
    </xf>
    <xf numFmtId="3" fontId="6" fillId="34" borderId="31" xfId="0" applyNumberFormat="1" applyFont="1" applyFill="1" applyBorder="1" applyAlignment="1">
      <alignment horizontal="center" vertical="center"/>
    </xf>
    <xf numFmtId="0" fontId="6" fillId="0" borderId="10" xfId="0" applyFont="1" applyFill="1" applyBorder="1" applyAlignment="1">
      <alignment horizontal="center" vertical="center"/>
    </xf>
    <xf numFmtId="0" fontId="8" fillId="33" borderId="28" xfId="0" applyFont="1" applyFill="1" applyBorder="1" applyAlignment="1">
      <alignment horizontal="center"/>
    </xf>
    <xf numFmtId="3" fontId="9" fillId="35" borderId="31" xfId="0" applyNumberFormat="1" applyFont="1" applyFill="1" applyBorder="1" applyAlignment="1">
      <alignment/>
    </xf>
    <xf numFmtId="0" fontId="0" fillId="34" borderId="14" xfId="0" applyFont="1" applyFill="1" applyBorder="1" applyAlignment="1">
      <alignment horizontal="center"/>
    </xf>
    <xf numFmtId="3" fontId="9" fillId="35" borderId="32" xfId="0" applyNumberFormat="1" applyFont="1" applyFill="1" applyBorder="1" applyAlignment="1">
      <alignment/>
    </xf>
    <xf numFmtId="0" fontId="8" fillId="33" borderId="16" xfId="0" applyFont="1" applyFill="1" applyBorder="1" applyAlignment="1">
      <alignment horizontal="center"/>
    </xf>
    <xf numFmtId="3" fontId="8" fillId="33" borderId="21" xfId="0" applyNumberFormat="1" applyFont="1" applyFill="1" applyBorder="1" applyAlignment="1">
      <alignment/>
    </xf>
    <xf numFmtId="3" fontId="4" fillId="38" borderId="17" xfId="0" applyNumberFormat="1" applyFont="1" applyFill="1" applyBorder="1" applyAlignment="1">
      <alignment vertical="center"/>
    </xf>
    <xf numFmtId="3" fontId="0" fillId="34" borderId="11" xfId="0" applyNumberFormat="1" applyFont="1" applyFill="1" applyBorder="1" applyAlignment="1">
      <alignment horizontal="right" vertical="center"/>
    </xf>
    <xf numFmtId="3" fontId="4" fillId="38" borderId="33" xfId="0" applyNumberFormat="1" applyFont="1" applyFill="1" applyBorder="1" applyAlignment="1">
      <alignment horizontal="right" vertical="center"/>
    </xf>
    <xf numFmtId="3" fontId="4" fillId="35" borderId="21" xfId="0" applyNumberFormat="1" applyFont="1" applyFill="1" applyBorder="1" applyAlignment="1">
      <alignment/>
    </xf>
    <xf numFmtId="3" fontId="0" fillId="34" borderId="14" xfId="0" applyNumberFormat="1" applyFont="1" applyFill="1" applyBorder="1" applyAlignment="1">
      <alignment/>
    </xf>
    <xf numFmtId="3" fontId="0" fillId="37" borderId="34" xfId="0" applyNumberFormat="1" applyFont="1" applyFill="1" applyBorder="1" applyAlignment="1">
      <alignment horizontal="right"/>
    </xf>
    <xf numFmtId="3" fontId="0" fillId="39" borderId="35" xfId="0" applyNumberFormat="1" applyFont="1" applyFill="1" applyBorder="1" applyAlignment="1">
      <alignment horizontal="right"/>
    </xf>
    <xf numFmtId="3" fontId="4" fillId="35" borderId="31" xfId="0" applyNumberFormat="1" applyFont="1" applyFill="1" applyBorder="1" applyAlignment="1">
      <alignment vertical="center"/>
    </xf>
    <xf numFmtId="3" fontId="4" fillId="35" borderId="17" xfId="0" applyNumberFormat="1" applyFont="1" applyFill="1" applyBorder="1" applyAlignment="1">
      <alignment vertical="center"/>
    </xf>
    <xf numFmtId="3" fontId="0" fillId="34" borderId="10" xfId="0" applyNumberFormat="1" applyFont="1" applyFill="1" applyBorder="1" applyAlignment="1">
      <alignment/>
    </xf>
    <xf numFmtId="0" fontId="0" fillId="34" borderId="25" xfId="0" applyFont="1" applyFill="1" applyBorder="1" applyAlignment="1">
      <alignment horizontal="center" vertical="center"/>
    </xf>
    <xf numFmtId="0" fontId="0" fillId="34" borderId="23" xfId="0" applyFont="1" applyFill="1" applyBorder="1" applyAlignment="1">
      <alignment horizontal="center" vertical="center"/>
    </xf>
    <xf numFmtId="3" fontId="0" fillId="34" borderId="23" xfId="0" applyNumberFormat="1" applyFont="1" applyFill="1" applyBorder="1" applyAlignment="1">
      <alignment/>
    </xf>
    <xf numFmtId="0" fontId="4" fillId="33" borderId="21" xfId="0" applyFont="1" applyFill="1" applyBorder="1" applyAlignment="1">
      <alignment horizontal="center" vertical="center"/>
    </xf>
    <xf numFmtId="3" fontId="4" fillId="40" borderId="36" xfId="0" applyNumberFormat="1" applyFont="1" applyFill="1" applyBorder="1" applyAlignment="1">
      <alignment/>
    </xf>
    <xf numFmtId="3" fontId="4" fillId="37" borderId="17" xfId="0" applyNumberFormat="1" applyFont="1" applyFill="1" applyBorder="1" applyAlignment="1">
      <alignment vertical="center"/>
    </xf>
    <xf numFmtId="3" fontId="0" fillId="34" borderId="23" xfId="0" applyNumberFormat="1" applyFont="1" applyFill="1" applyBorder="1" applyAlignment="1">
      <alignment horizontal="right"/>
    </xf>
    <xf numFmtId="3" fontId="4" fillId="35" borderId="32" xfId="0" applyNumberFormat="1" applyFont="1" applyFill="1" applyBorder="1" applyAlignment="1">
      <alignment vertical="center"/>
    </xf>
    <xf numFmtId="0" fontId="0" fillId="34" borderId="26" xfId="0" applyFont="1" applyFill="1" applyBorder="1" applyAlignment="1">
      <alignment horizontal="center" vertical="center"/>
    </xf>
    <xf numFmtId="3" fontId="4" fillId="35" borderId="36" xfId="0" applyNumberFormat="1" applyFont="1" applyFill="1" applyBorder="1" applyAlignment="1">
      <alignment vertical="center"/>
    </xf>
    <xf numFmtId="3" fontId="0" fillId="34" borderId="12" xfId="0" applyNumberFormat="1" applyFont="1" applyFill="1" applyBorder="1" applyAlignment="1">
      <alignment horizontal="right"/>
    </xf>
    <xf numFmtId="3" fontId="17" fillId="34" borderId="12" xfId="0" applyNumberFormat="1" applyFont="1" applyFill="1" applyBorder="1" applyAlignment="1">
      <alignment horizontal="right"/>
    </xf>
    <xf numFmtId="0" fontId="4" fillId="33" borderId="17" xfId="0" applyFont="1" applyFill="1" applyBorder="1" applyAlignment="1">
      <alignment horizontal="center" vertical="center"/>
    </xf>
    <xf numFmtId="3" fontId="4" fillId="33" borderId="17" xfId="0" applyNumberFormat="1" applyFont="1" applyFill="1" applyBorder="1" applyAlignment="1">
      <alignment vertical="center"/>
    </xf>
    <xf numFmtId="3" fontId="4" fillId="35" borderId="30" xfId="0" applyNumberFormat="1" applyFont="1" applyFill="1" applyBorder="1" applyAlignment="1">
      <alignment vertical="center"/>
    </xf>
    <xf numFmtId="3" fontId="4" fillId="35" borderId="18" xfId="0" applyNumberFormat="1" applyFont="1" applyFill="1" applyBorder="1" applyAlignment="1">
      <alignment horizontal="right" vertical="center"/>
    </xf>
    <xf numFmtId="3" fontId="4" fillId="35" borderId="37" xfId="0" applyNumberFormat="1" applyFont="1" applyFill="1" applyBorder="1" applyAlignment="1">
      <alignment/>
    </xf>
    <xf numFmtId="3" fontId="0" fillId="34" borderId="14" xfId="0" applyNumberFormat="1" applyFont="1" applyFill="1" applyBorder="1" applyAlignment="1">
      <alignment horizontal="right" wrapText="1"/>
    </xf>
    <xf numFmtId="3" fontId="14" fillId="41" borderId="31" xfId="0" applyNumberFormat="1" applyFont="1" applyFill="1" applyBorder="1" applyAlignment="1">
      <alignment horizontal="center"/>
    </xf>
    <xf numFmtId="170" fontId="57" fillId="34" borderId="15" xfId="44" applyFont="1" applyFill="1" applyBorder="1" applyAlignment="1">
      <alignment horizontal="center"/>
    </xf>
    <xf numFmtId="170" fontId="57" fillId="34" borderId="18" xfId="44" applyFont="1" applyFill="1" applyBorder="1" applyAlignment="1">
      <alignment horizontal="center"/>
    </xf>
    <xf numFmtId="3" fontId="5" fillId="0" borderId="18" xfId="0" applyNumberFormat="1" applyFont="1" applyFill="1" applyBorder="1" applyAlignment="1">
      <alignment horizontal="center" vertical="center" wrapText="1"/>
    </xf>
    <xf numFmtId="0" fontId="15" fillId="0" borderId="15" xfId="0" applyFont="1" applyFill="1" applyBorder="1" applyAlignment="1">
      <alignment horizontal="center"/>
    </xf>
    <xf numFmtId="3" fontId="15" fillId="0" borderId="18" xfId="0" applyNumberFormat="1" applyFont="1" applyFill="1" applyBorder="1" applyAlignment="1">
      <alignment horizontal="right"/>
    </xf>
    <xf numFmtId="0" fontId="4" fillId="33" borderId="26" xfId="0" applyFont="1" applyFill="1" applyBorder="1" applyAlignment="1">
      <alignment horizontal="center"/>
    </xf>
    <xf numFmtId="0" fontId="8" fillId="33" borderId="26" xfId="0" applyFont="1" applyFill="1" applyBorder="1" applyAlignment="1">
      <alignment/>
    </xf>
    <xf numFmtId="0" fontId="4" fillId="33" borderId="10" xfId="0" applyFont="1" applyFill="1" applyBorder="1" applyAlignment="1">
      <alignment horizontal="center"/>
    </xf>
    <xf numFmtId="3" fontId="4" fillId="37" borderId="24" xfId="0" applyNumberFormat="1" applyFont="1" applyFill="1" applyBorder="1" applyAlignment="1">
      <alignment wrapText="1"/>
    </xf>
    <xf numFmtId="3" fontId="0" fillId="34" borderId="24" xfId="0" applyNumberFormat="1" applyFont="1" applyFill="1" applyBorder="1" applyAlignment="1">
      <alignment horizontal="right"/>
    </xf>
    <xf numFmtId="3" fontId="4" fillId="37" borderId="24" xfId="0" applyNumberFormat="1" applyFont="1" applyFill="1" applyBorder="1" applyAlignment="1">
      <alignment vertical="center" wrapText="1"/>
    </xf>
    <xf numFmtId="3" fontId="0" fillId="34" borderId="24" xfId="0" applyNumberFormat="1" applyFont="1" applyFill="1" applyBorder="1" applyAlignment="1">
      <alignment vertical="center" wrapText="1"/>
    </xf>
    <xf numFmtId="3" fontId="4" fillId="37" borderId="24" xfId="0" applyNumberFormat="1" applyFont="1" applyFill="1" applyBorder="1" applyAlignment="1">
      <alignment horizontal="right" vertical="center"/>
    </xf>
    <xf numFmtId="3" fontId="0" fillId="34" borderId="24" xfId="0" applyNumberFormat="1" applyFont="1" applyFill="1" applyBorder="1" applyAlignment="1">
      <alignment horizontal="right" vertical="center"/>
    </xf>
    <xf numFmtId="3" fontId="4" fillId="35" borderId="38" xfId="0" applyNumberFormat="1" applyFont="1" applyFill="1" applyBorder="1" applyAlignment="1">
      <alignment/>
    </xf>
    <xf numFmtId="0" fontId="0" fillId="34" borderId="28" xfId="0" applyFont="1" applyFill="1" applyBorder="1" applyAlignment="1">
      <alignment horizontal="center" vertical="center"/>
    </xf>
    <xf numFmtId="3" fontId="16" fillId="41" borderId="26" xfId="0" applyNumberFormat="1" applyFont="1" applyFill="1" applyBorder="1" applyAlignment="1">
      <alignment/>
    </xf>
    <xf numFmtId="0" fontId="0" fillId="0" borderId="0" xfId="0" applyAlignment="1">
      <alignment vertical="top"/>
    </xf>
    <xf numFmtId="0" fontId="0" fillId="0" borderId="15" xfId="0" applyFont="1" applyFill="1" applyBorder="1" applyAlignment="1">
      <alignment horizontal="center"/>
    </xf>
    <xf numFmtId="0" fontId="0" fillId="0" borderId="0" xfId="0" applyFont="1" applyBorder="1" applyAlignment="1">
      <alignment/>
    </xf>
    <xf numFmtId="0" fontId="0" fillId="0" borderId="0" xfId="0" applyFont="1" applyBorder="1" applyAlignment="1">
      <alignment horizontal="center"/>
    </xf>
    <xf numFmtId="3" fontId="0" fillId="0" borderId="18" xfId="0" applyNumberFormat="1" applyFont="1" applyBorder="1" applyAlignment="1">
      <alignment/>
    </xf>
    <xf numFmtId="0" fontId="0" fillId="34" borderId="3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24" xfId="0" applyFont="1" applyFill="1" applyBorder="1" applyAlignment="1">
      <alignment horizontal="left" vertical="center" wrapText="1"/>
    </xf>
    <xf numFmtId="0" fontId="0" fillId="34" borderId="25" xfId="0" applyFont="1" applyFill="1" applyBorder="1" applyAlignment="1">
      <alignment horizontal="left" vertical="center"/>
    </xf>
    <xf numFmtId="0" fontId="0" fillId="34" borderId="25" xfId="0" applyFont="1" applyFill="1" applyBorder="1" applyAlignment="1">
      <alignment horizontal="left" vertical="top" wrapText="1"/>
    </xf>
    <xf numFmtId="0" fontId="0" fillId="34" borderId="27" xfId="0" applyFont="1" applyFill="1" applyBorder="1" applyAlignment="1">
      <alignment horizontal="left" vertical="top" wrapText="1"/>
    </xf>
    <xf numFmtId="0" fontId="0" fillId="34" borderId="24" xfId="0" applyFont="1" applyFill="1" applyBorder="1" applyAlignment="1">
      <alignment horizontal="left" vertical="top" wrapText="1"/>
    </xf>
    <xf numFmtId="0" fontId="0" fillId="34" borderId="27" xfId="0" applyFont="1" applyFill="1" applyBorder="1" applyAlignment="1">
      <alignment horizontal="left" vertical="center" wrapText="1"/>
    </xf>
    <xf numFmtId="0" fontId="0" fillId="34" borderId="24" xfId="0" applyFont="1" applyFill="1" applyBorder="1" applyAlignment="1">
      <alignment horizontal="left" vertical="center" wrapText="1"/>
    </xf>
    <xf numFmtId="0" fontId="0" fillId="34" borderId="25" xfId="0" applyFont="1" applyFill="1" applyBorder="1" applyAlignment="1">
      <alignment horizontal="left" vertical="center"/>
    </xf>
    <xf numFmtId="0" fontId="0" fillId="42" borderId="12" xfId="0" applyFont="1" applyFill="1" applyBorder="1" applyAlignment="1">
      <alignment horizontal="center" vertical="center"/>
    </xf>
    <xf numFmtId="3" fontId="0" fillId="42" borderId="12" xfId="0" applyNumberFormat="1" applyFont="1" applyFill="1" applyBorder="1" applyAlignment="1">
      <alignment/>
    </xf>
    <xf numFmtId="0" fontId="0" fillId="42" borderId="25" xfId="0" applyFont="1" applyFill="1" applyBorder="1" applyAlignment="1">
      <alignment horizontal="center"/>
    </xf>
    <xf numFmtId="3" fontId="0" fillId="42" borderId="12" xfId="0" applyNumberFormat="1" applyFont="1" applyFill="1" applyBorder="1" applyAlignment="1">
      <alignment horizontal="right"/>
    </xf>
    <xf numFmtId="0" fontId="0" fillId="42" borderId="10" xfId="0" applyFont="1" applyFill="1" applyBorder="1" applyAlignment="1">
      <alignment horizontal="center" vertical="center"/>
    </xf>
    <xf numFmtId="0" fontId="0" fillId="42" borderId="39" xfId="0" applyFont="1" applyFill="1" applyBorder="1" applyAlignment="1">
      <alignment horizontal="left" vertical="center" wrapText="1"/>
    </xf>
    <xf numFmtId="0" fontId="0" fillId="42" borderId="10" xfId="0" applyFont="1" applyFill="1" applyBorder="1" applyAlignment="1">
      <alignment horizontal="left"/>
    </xf>
    <xf numFmtId="3" fontId="0" fillId="42" borderId="12" xfId="0" applyNumberFormat="1" applyFont="1" applyFill="1" applyBorder="1" applyAlignment="1">
      <alignment horizontal="center"/>
    </xf>
    <xf numFmtId="0" fontId="0" fillId="42" borderId="13" xfId="0" applyFont="1" applyFill="1" applyBorder="1" applyAlignment="1">
      <alignment horizontal="center" vertical="center"/>
    </xf>
    <xf numFmtId="3" fontId="0" fillId="42" borderId="11" xfId="0" applyNumberFormat="1" applyFont="1" applyFill="1" applyBorder="1" applyAlignment="1">
      <alignment vertical="center"/>
    </xf>
    <xf numFmtId="0" fontId="0" fillId="42" borderId="15" xfId="0" applyFont="1" applyFill="1" applyBorder="1" applyAlignment="1">
      <alignment horizontal="center"/>
    </xf>
    <xf numFmtId="3" fontId="0" fillId="42" borderId="14" xfId="0" applyNumberFormat="1" applyFont="1" applyFill="1" applyBorder="1" applyAlignment="1">
      <alignment horizontal="right"/>
    </xf>
    <xf numFmtId="3" fontId="0" fillId="42" borderId="11" xfId="0" applyNumberFormat="1" applyFont="1" applyFill="1" applyBorder="1" applyAlignment="1">
      <alignment horizontal="right"/>
    </xf>
    <xf numFmtId="3" fontId="0" fillId="42" borderId="14" xfId="0" applyNumberFormat="1" applyFont="1" applyFill="1" applyBorder="1" applyAlignment="1">
      <alignment horizontal="right" wrapText="1"/>
    </xf>
    <xf numFmtId="0" fontId="0" fillId="42" borderId="28" xfId="0" applyFont="1" applyFill="1" applyBorder="1" applyAlignment="1">
      <alignment horizontal="left" vertical="center" wrapText="1"/>
    </xf>
    <xf numFmtId="0" fontId="0" fillId="42" borderId="29" xfId="0" applyFont="1" applyFill="1" applyBorder="1" applyAlignment="1">
      <alignment horizontal="left" vertical="center" wrapText="1"/>
    </xf>
    <xf numFmtId="0" fontId="0" fillId="42" borderId="30" xfId="0" applyFont="1" applyFill="1" applyBorder="1" applyAlignment="1">
      <alignment horizontal="left" vertical="center" wrapText="1"/>
    </xf>
    <xf numFmtId="3" fontId="0" fillId="42" borderId="12" xfId="0" applyNumberFormat="1" applyFont="1" applyFill="1" applyBorder="1" applyAlignment="1">
      <alignment horizontal="left" vertical="center" wrapText="1"/>
    </xf>
    <xf numFmtId="0" fontId="0" fillId="42" borderId="12" xfId="0" applyFont="1" applyFill="1" applyBorder="1" applyAlignment="1">
      <alignment horizontal="left"/>
    </xf>
    <xf numFmtId="3" fontId="0" fillId="42" borderId="12" xfId="0" applyNumberFormat="1" applyFont="1" applyFill="1" applyBorder="1" applyAlignment="1">
      <alignment horizontal="center" vertical="center"/>
    </xf>
    <xf numFmtId="3" fontId="0" fillId="42" borderId="12" xfId="0" applyNumberFormat="1" applyFont="1" applyFill="1" applyBorder="1" applyAlignment="1">
      <alignment horizontal="right" vertical="center"/>
    </xf>
    <xf numFmtId="3" fontId="17" fillId="42" borderId="10" xfId="0" applyNumberFormat="1" applyFont="1" applyFill="1" applyBorder="1" applyAlignment="1">
      <alignment/>
    </xf>
    <xf numFmtId="3" fontId="18" fillId="42" borderId="12" xfId="0" applyNumberFormat="1" applyFont="1" applyFill="1" applyBorder="1" applyAlignment="1">
      <alignment/>
    </xf>
    <xf numFmtId="3" fontId="0" fillId="42" borderId="10" xfId="0" applyNumberFormat="1" applyFont="1" applyFill="1" applyBorder="1" applyAlignment="1">
      <alignment horizontal="right"/>
    </xf>
    <xf numFmtId="0" fontId="0" fillId="34" borderId="25"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24" xfId="0" applyFont="1" applyFill="1" applyBorder="1" applyAlignment="1">
      <alignment horizontal="left" vertical="center" wrapText="1"/>
    </xf>
    <xf numFmtId="0" fontId="0" fillId="34" borderId="25" xfId="0" applyFont="1" applyFill="1" applyBorder="1" applyAlignment="1">
      <alignment horizontal="left" wrapText="1"/>
    </xf>
    <xf numFmtId="0" fontId="0" fillId="34" borderId="27" xfId="0" applyFill="1" applyBorder="1" applyAlignment="1">
      <alignment horizontal="left" wrapText="1"/>
    </xf>
    <xf numFmtId="0" fontId="0" fillId="34" borderId="24" xfId="0" applyFill="1" applyBorder="1" applyAlignment="1">
      <alignment horizontal="left" wrapText="1"/>
    </xf>
    <xf numFmtId="0" fontId="18" fillId="34" borderId="40" xfId="0" applyFont="1" applyFill="1" applyBorder="1" applyAlignment="1">
      <alignment horizontal="left" wrapText="1"/>
    </xf>
    <xf numFmtId="0" fontId="18" fillId="34" borderId="27" xfId="0" applyFont="1" applyFill="1" applyBorder="1" applyAlignment="1">
      <alignment horizontal="left" wrapText="1"/>
    </xf>
    <xf numFmtId="0" fontId="18" fillId="34" borderId="24" xfId="0" applyFont="1" applyFill="1" applyBorder="1" applyAlignment="1">
      <alignment horizontal="left" wrapText="1"/>
    </xf>
    <xf numFmtId="0" fontId="4" fillId="35" borderId="16" xfId="0" applyFont="1" applyFill="1" applyBorder="1" applyAlignment="1">
      <alignment horizontal="right" vertical="center"/>
    </xf>
    <xf numFmtId="0" fontId="4" fillId="35" borderId="41" xfId="0" applyFont="1" applyFill="1" applyBorder="1" applyAlignment="1">
      <alignment horizontal="right" vertical="center"/>
    </xf>
    <xf numFmtId="0" fontId="4" fillId="37" borderId="13" xfId="0" applyFont="1" applyFill="1" applyBorder="1" applyAlignment="1">
      <alignment horizontal="right"/>
    </xf>
    <xf numFmtId="0" fontId="4" fillId="37" borderId="42" xfId="0" applyFont="1" applyFill="1" applyBorder="1" applyAlignment="1">
      <alignment horizontal="right"/>
    </xf>
    <xf numFmtId="0" fontId="0" fillId="34" borderId="12" xfId="0" applyFont="1" applyFill="1" applyBorder="1" applyAlignment="1">
      <alignment horizontal="left" wrapText="1"/>
    </xf>
    <xf numFmtId="0" fontId="0" fillId="34" borderId="25" xfId="0" applyFont="1" applyFill="1" applyBorder="1" applyAlignment="1">
      <alignment horizontal="left" vertical="top" wrapText="1"/>
    </xf>
    <xf numFmtId="0" fontId="0" fillId="34" borderId="27" xfId="0" applyFont="1" applyFill="1" applyBorder="1" applyAlignment="1">
      <alignment horizontal="left" vertical="top" wrapText="1"/>
    </xf>
    <xf numFmtId="0" fontId="0" fillId="34" borderId="24" xfId="0" applyFont="1" applyFill="1" applyBorder="1" applyAlignment="1">
      <alignment horizontal="left" vertical="top" wrapText="1"/>
    </xf>
    <xf numFmtId="0" fontId="4" fillId="35" borderId="16" xfId="0" applyFont="1" applyFill="1" applyBorder="1" applyAlignment="1">
      <alignment horizontal="left" vertical="center"/>
    </xf>
    <xf numFmtId="0" fontId="4" fillId="38" borderId="34" xfId="0" applyFont="1" applyFill="1" applyBorder="1" applyAlignment="1">
      <alignment horizontal="left" vertical="center"/>
    </xf>
    <xf numFmtId="0" fontId="0" fillId="34" borderId="27" xfId="0" applyFont="1" applyFill="1" applyBorder="1" applyAlignment="1">
      <alignment horizontal="left" wrapText="1"/>
    </xf>
    <xf numFmtId="0" fontId="0" fillId="34" borderId="24" xfId="0" applyFont="1" applyFill="1" applyBorder="1" applyAlignment="1">
      <alignment horizontal="left" wrapText="1"/>
    </xf>
    <xf numFmtId="0" fontId="4" fillId="37" borderId="13" xfId="0" applyFont="1" applyFill="1" applyBorder="1" applyAlignment="1">
      <alignment horizontal="left"/>
    </xf>
    <xf numFmtId="0" fontId="4" fillId="37" borderId="42" xfId="0" applyFont="1" applyFill="1" applyBorder="1" applyAlignment="1">
      <alignment horizontal="left"/>
    </xf>
    <xf numFmtId="0" fontId="0" fillId="34" borderId="25" xfId="0" applyFont="1" applyFill="1" applyBorder="1" applyAlignment="1">
      <alignment vertical="top" wrapText="1"/>
    </xf>
    <xf numFmtId="0" fontId="0" fillId="34" borderId="27" xfId="0" applyFont="1" applyFill="1" applyBorder="1" applyAlignment="1">
      <alignment vertical="top" wrapText="1"/>
    </xf>
    <xf numFmtId="0" fontId="0" fillId="34" borderId="24" xfId="0" applyFont="1" applyFill="1" applyBorder="1" applyAlignment="1">
      <alignment vertical="top" wrapText="1"/>
    </xf>
    <xf numFmtId="0" fontId="0" fillId="34" borderId="12" xfId="0" applyFont="1" applyFill="1" applyBorder="1" applyAlignment="1">
      <alignment horizontal="left" vertical="center" wrapText="1"/>
    </xf>
    <xf numFmtId="0" fontId="17" fillId="34" borderId="25" xfId="0" applyFont="1" applyFill="1" applyBorder="1" applyAlignment="1">
      <alignment horizontal="left" vertical="center" wrapText="1"/>
    </xf>
    <xf numFmtId="0" fontId="17" fillId="34" borderId="27" xfId="0" applyFont="1" applyFill="1" applyBorder="1" applyAlignment="1">
      <alignment horizontal="left" vertical="center" wrapText="1"/>
    </xf>
    <xf numFmtId="0" fontId="17" fillId="34" borderId="24" xfId="0" applyFont="1" applyFill="1" applyBorder="1" applyAlignment="1">
      <alignment horizontal="left" vertical="center" wrapText="1"/>
    </xf>
    <xf numFmtId="0" fontId="4" fillId="35" borderId="43" xfId="0" applyFont="1" applyFill="1" applyBorder="1" applyAlignment="1">
      <alignment horizontal="left" vertical="center"/>
    </xf>
    <xf numFmtId="0" fontId="4" fillId="35" borderId="35" xfId="0" applyFont="1" applyFill="1" applyBorder="1" applyAlignment="1">
      <alignment horizontal="left" vertical="center"/>
    </xf>
    <xf numFmtId="0" fontId="0" fillId="34" borderId="44"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25" xfId="0" applyFont="1" applyFill="1" applyBorder="1" applyAlignment="1">
      <alignment vertical="center" wrapText="1"/>
    </xf>
    <xf numFmtId="0" fontId="0" fillId="34" borderId="27" xfId="0" applyFont="1" applyFill="1" applyBorder="1" applyAlignment="1">
      <alignment vertical="center" wrapText="1"/>
    </xf>
    <xf numFmtId="0" fontId="0" fillId="34" borderId="24" xfId="0" applyFont="1" applyFill="1" applyBorder="1" applyAlignment="1">
      <alignment vertical="center" wrapText="1"/>
    </xf>
    <xf numFmtId="0" fontId="0" fillId="34" borderId="13" xfId="0" applyFont="1" applyFill="1" applyBorder="1" applyAlignment="1">
      <alignment horizontal="left" vertical="center" wrapText="1"/>
    </xf>
    <xf numFmtId="0" fontId="0" fillId="34" borderId="39" xfId="0" applyFont="1" applyFill="1" applyBorder="1" applyAlignment="1">
      <alignment horizontal="left" vertical="center" wrapText="1"/>
    </xf>
    <xf numFmtId="0" fontId="0" fillId="34" borderId="42" xfId="0" applyFont="1" applyFill="1" applyBorder="1" applyAlignment="1">
      <alignment horizontal="left" vertical="center" wrapText="1"/>
    </xf>
    <xf numFmtId="0" fontId="0" fillId="34" borderId="28"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30" xfId="0" applyFont="1" applyFill="1" applyBorder="1" applyAlignment="1">
      <alignment horizontal="left" vertical="center" wrapText="1"/>
    </xf>
    <xf numFmtId="0" fontId="0" fillId="42" borderId="28" xfId="0" applyFont="1" applyFill="1" applyBorder="1" applyAlignment="1">
      <alignment horizontal="left" vertical="center" wrapText="1"/>
    </xf>
    <xf numFmtId="0" fontId="0" fillId="42" borderId="29" xfId="0" applyFont="1" applyFill="1" applyBorder="1" applyAlignment="1">
      <alignment horizontal="left" vertical="center" wrapText="1"/>
    </xf>
    <xf numFmtId="0" fontId="0" fillId="42" borderId="30" xfId="0" applyFont="1" applyFill="1" applyBorder="1" applyAlignment="1">
      <alignment horizontal="left" vertical="center" wrapText="1"/>
    </xf>
    <xf numFmtId="0" fontId="0" fillId="42" borderId="25" xfId="0" applyFont="1" applyFill="1" applyBorder="1" applyAlignment="1">
      <alignment horizontal="left" vertical="center" wrapText="1"/>
    </xf>
    <xf numFmtId="0" fontId="0" fillId="42" borderId="27" xfId="0" applyFont="1" applyFill="1" applyBorder="1" applyAlignment="1">
      <alignment horizontal="left" vertical="center" wrapText="1"/>
    </xf>
    <xf numFmtId="0" fontId="0" fillId="42" borderId="24" xfId="0" applyFont="1" applyFill="1" applyBorder="1" applyAlignment="1">
      <alignment horizontal="left" vertical="center" wrapText="1"/>
    </xf>
    <xf numFmtId="0" fontId="4" fillId="35" borderId="43" xfId="0" applyFont="1" applyFill="1" applyBorder="1" applyAlignment="1">
      <alignment horizontal="right" vertical="center"/>
    </xf>
    <xf numFmtId="0" fontId="4" fillId="35" borderId="47" xfId="0" applyFont="1" applyFill="1" applyBorder="1" applyAlignment="1">
      <alignment horizontal="right" vertical="center"/>
    </xf>
    <xf numFmtId="0" fontId="0" fillId="34" borderId="44" xfId="0" applyFont="1" applyFill="1" applyBorder="1" applyAlignment="1">
      <alignment horizontal="left" wrapText="1"/>
    </xf>
    <xf numFmtId="0" fontId="0" fillId="34" borderId="45" xfId="0" applyFont="1" applyFill="1" applyBorder="1" applyAlignment="1">
      <alignment horizontal="left" wrapText="1"/>
    </xf>
    <xf numFmtId="0" fontId="0" fillId="34" borderId="46" xfId="0" applyFont="1" applyFill="1" applyBorder="1" applyAlignment="1">
      <alignment horizontal="left" wrapText="1"/>
    </xf>
    <xf numFmtId="0" fontId="4" fillId="35" borderId="15" xfId="0" applyFont="1" applyFill="1" applyBorder="1" applyAlignment="1">
      <alignment horizontal="right"/>
    </xf>
    <xf numFmtId="0" fontId="4" fillId="35" borderId="48" xfId="0" applyFont="1" applyFill="1" applyBorder="1" applyAlignment="1">
      <alignment horizontal="right"/>
    </xf>
    <xf numFmtId="0" fontId="0" fillId="34" borderId="27" xfId="0" applyFill="1" applyBorder="1" applyAlignment="1">
      <alignment horizontal="left" vertical="center" wrapText="1"/>
    </xf>
    <xf numFmtId="0" fontId="0" fillId="34" borderId="24" xfId="0" applyFill="1" applyBorder="1" applyAlignment="1">
      <alignment horizontal="left" vertical="center" wrapText="1"/>
    </xf>
    <xf numFmtId="0" fontId="0" fillId="34" borderId="28" xfId="0" applyFont="1" applyFill="1" applyBorder="1" applyAlignment="1">
      <alignment horizontal="left" wrapText="1"/>
    </xf>
    <xf numFmtId="0" fontId="0" fillId="34" borderId="29" xfId="0" applyFont="1" applyFill="1" applyBorder="1" applyAlignment="1">
      <alignment horizontal="left" wrapText="1"/>
    </xf>
    <xf numFmtId="0" fontId="0" fillId="34" borderId="30" xfId="0" applyFont="1" applyFill="1" applyBorder="1" applyAlignment="1">
      <alignment horizontal="left" wrapText="1"/>
    </xf>
    <xf numFmtId="0" fontId="0" fillId="34" borderId="49" xfId="0" applyFont="1" applyFill="1" applyBorder="1" applyAlignment="1">
      <alignment horizontal="left" vertical="center" wrapText="1"/>
    </xf>
    <xf numFmtId="0" fontId="0" fillId="34" borderId="50" xfId="0" applyFont="1" applyFill="1" applyBorder="1" applyAlignment="1">
      <alignment horizontal="left" vertical="center" wrapText="1"/>
    </xf>
    <xf numFmtId="0" fontId="0" fillId="34" borderId="51" xfId="0" applyFont="1" applyFill="1" applyBorder="1" applyAlignment="1">
      <alignment horizontal="left" vertical="center" wrapText="1"/>
    </xf>
    <xf numFmtId="170" fontId="57" fillId="43" borderId="25" xfId="44" applyFont="1" applyFill="1" applyBorder="1" applyAlignment="1">
      <alignment horizontal="center"/>
    </xf>
    <xf numFmtId="170" fontId="57" fillId="43" borderId="27" xfId="44" applyFont="1" applyFill="1" applyBorder="1" applyAlignment="1">
      <alignment horizontal="center"/>
    </xf>
    <xf numFmtId="170" fontId="57" fillId="43" borderId="24" xfId="44" applyFont="1" applyFill="1" applyBorder="1" applyAlignment="1">
      <alignment horizontal="center"/>
    </xf>
    <xf numFmtId="0" fontId="0" fillId="34" borderId="12" xfId="0" applyFill="1" applyBorder="1" applyAlignment="1">
      <alignment horizontal="left" vertical="center" wrapText="1"/>
    </xf>
    <xf numFmtId="0" fontId="0" fillId="34" borderId="25" xfId="0" applyFill="1" applyBorder="1" applyAlignment="1">
      <alignment horizontal="left" vertical="center" wrapText="1"/>
    </xf>
    <xf numFmtId="0" fontId="11" fillId="0" borderId="15" xfId="0" applyFont="1" applyFill="1" applyBorder="1" applyAlignment="1">
      <alignment horizontal="center" wrapText="1"/>
    </xf>
    <xf numFmtId="0" fontId="11" fillId="0" borderId="0" xfId="0" applyFont="1" applyFill="1" applyBorder="1" applyAlignment="1">
      <alignment horizontal="center" wrapText="1"/>
    </xf>
    <xf numFmtId="0" fontId="11" fillId="0" borderId="18" xfId="0" applyFont="1" applyFill="1" applyBorder="1" applyAlignment="1">
      <alignment horizontal="center" wrapText="1"/>
    </xf>
    <xf numFmtId="0" fontId="4" fillId="37" borderId="25" xfId="0" applyFont="1" applyFill="1" applyBorder="1" applyAlignment="1">
      <alignment horizontal="left" vertical="center" wrapText="1"/>
    </xf>
    <xf numFmtId="0" fontId="4" fillId="37" borderId="27" xfId="0" applyFont="1" applyFill="1" applyBorder="1" applyAlignment="1">
      <alignment horizontal="left" vertical="center" wrapText="1"/>
    </xf>
    <xf numFmtId="0" fontId="4" fillId="37" borderId="25" xfId="0" applyFont="1" applyFill="1" applyBorder="1" applyAlignment="1">
      <alignment horizontal="left"/>
    </xf>
    <xf numFmtId="0" fontId="4" fillId="37" borderId="27" xfId="0" applyFont="1" applyFill="1" applyBorder="1" applyAlignment="1">
      <alignment horizontal="left"/>
    </xf>
    <xf numFmtId="0" fontId="4" fillId="38" borderId="25" xfId="0" applyFont="1" applyFill="1" applyBorder="1" applyAlignment="1">
      <alignment horizontal="left" vertical="center"/>
    </xf>
    <xf numFmtId="0" fontId="4" fillId="38" borderId="27" xfId="0" applyFont="1" applyFill="1" applyBorder="1" applyAlignment="1">
      <alignment horizontal="left" vertical="center"/>
    </xf>
    <xf numFmtId="0" fontId="4" fillId="38" borderId="24" xfId="0" applyFont="1" applyFill="1" applyBorder="1" applyAlignment="1">
      <alignment horizontal="left" vertical="center"/>
    </xf>
    <xf numFmtId="0" fontId="4" fillId="35" borderId="25" xfId="0" applyFont="1" applyFill="1" applyBorder="1" applyAlignment="1">
      <alignment horizontal="right"/>
    </xf>
    <xf numFmtId="0" fontId="4" fillId="35" borderId="52" xfId="0" applyFont="1" applyFill="1" applyBorder="1" applyAlignment="1">
      <alignment horizontal="right"/>
    </xf>
    <xf numFmtId="0" fontId="4" fillId="33" borderId="12" xfId="0" applyFont="1" applyFill="1" applyBorder="1" applyAlignment="1">
      <alignment horizontal="left" vertical="center" wrapText="1"/>
    </xf>
    <xf numFmtId="0" fontId="4" fillId="37" borderId="24" xfId="0" applyFont="1" applyFill="1" applyBorder="1" applyAlignment="1">
      <alignment horizontal="left" vertical="center" wrapText="1"/>
    </xf>
    <xf numFmtId="0" fontId="4" fillId="37" borderId="25" xfId="0" applyFont="1" applyFill="1" applyBorder="1" applyAlignment="1">
      <alignment horizontal="left" vertical="center" wrapText="1"/>
    </xf>
    <xf numFmtId="0" fontId="4" fillId="37" borderId="27" xfId="0" applyFont="1" applyFill="1" applyBorder="1" applyAlignment="1">
      <alignment horizontal="left" vertical="center" wrapText="1"/>
    </xf>
    <xf numFmtId="0" fontId="4" fillId="37" borderId="24" xfId="0" applyFont="1" applyFill="1" applyBorder="1" applyAlignment="1">
      <alignment horizontal="left" vertical="center" wrapText="1"/>
    </xf>
    <xf numFmtId="0" fontId="4" fillId="35" borderId="13" xfId="0" applyFont="1" applyFill="1" applyBorder="1" applyAlignment="1">
      <alignment horizontal="left" vertical="center" wrapText="1"/>
    </xf>
    <xf numFmtId="0" fontId="4" fillId="35" borderId="39" xfId="0" applyFont="1" applyFill="1" applyBorder="1" applyAlignment="1">
      <alignment horizontal="left" vertical="center" wrapText="1"/>
    </xf>
    <xf numFmtId="0" fontId="4" fillId="35" borderId="42" xfId="0" applyFont="1" applyFill="1" applyBorder="1" applyAlignment="1">
      <alignment horizontal="left" vertical="center" wrapText="1"/>
    </xf>
    <xf numFmtId="0" fontId="0" fillId="34" borderId="25"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24" xfId="0" applyFont="1" applyFill="1" applyBorder="1" applyAlignment="1">
      <alignment horizontal="left" vertical="center"/>
    </xf>
    <xf numFmtId="0" fontId="4" fillId="37" borderId="28" xfId="0" applyFont="1" applyFill="1" applyBorder="1" applyAlignment="1">
      <alignment horizontal="left" vertical="center"/>
    </xf>
    <xf numFmtId="0" fontId="4" fillId="37" borderId="29" xfId="0" applyFont="1" applyFill="1" applyBorder="1" applyAlignment="1">
      <alignment horizontal="left" vertical="center"/>
    </xf>
    <xf numFmtId="0" fontId="4" fillId="37" borderId="30" xfId="0" applyFont="1" applyFill="1" applyBorder="1" applyAlignment="1">
      <alignment horizontal="left" vertical="center"/>
    </xf>
    <xf numFmtId="0" fontId="0" fillId="34" borderId="0" xfId="0" applyFill="1" applyBorder="1" applyAlignment="1">
      <alignment horizontal="right" vertical="center"/>
    </xf>
    <xf numFmtId="0" fontId="4" fillId="37" borderId="25" xfId="0" applyFont="1" applyFill="1" applyBorder="1" applyAlignment="1">
      <alignment vertical="center"/>
    </xf>
    <xf numFmtId="0" fontId="4" fillId="37" borderId="27" xfId="0" applyFont="1" applyFill="1" applyBorder="1" applyAlignment="1">
      <alignment vertical="center"/>
    </xf>
    <xf numFmtId="0" fontId="4" fillId="37" borderId="24" xfId="0" applyFont="1" applyFill="1" applyBorder="1" applyAlignment="1">
      <alignment vertical="center"/>
    </xf>
    <xf numFmtId="0" fontId="0" fillId="0" borderId="0" xfId="0" applyFont="1" applyAlignment="1">
      <alignment horizontal="left"/>
    </xf>
    <xf numFmtId="0" fontId="4" fillId="0" borderId="0" xfId="0" applyFont="1" applyAlignment="1">
      <alignment/>
    </xf>
    <xf numFmtId="0" fontId="4" fillId="0" borderId="0" xfId="0" applyFont="1" applyAlignment="1">
      <alignment horizontal="left"/>
    </xf>
    <xf numFmtId="0" fontId="0" fillId="0" borderId="0" xfId="0" applyAlignment="1">
      <alignment horizontal="center"/>
    </xf>
    <xf numFmtId="0" fontId="16" fillId="41" borderId="44" xfId="0" applyFont="1" applyFill="1" applyBorder="1" applyAlignment="1">
      <alignment horizontal="center"/>
    </xf>
    <xf numFmtId="0" fontId="16" fillId="41" borderId="45" xfId="0" applyFont="1" applyFill="1" applyBorder="1" applyAlignment="1">
      <alignment horizontal="center"/>
    </xf>
    <xf numFmtId="0" fontId="16" fillId="41" borderId="53" xfId="0" applyFont="1" applyFill="1" applyBorder="1" applyAlignment="1">
      <alignment horizontal="center"/>
    </xf>
    <xf numFmtId="0" fontId="4" fillId="35" borderId="21" xfId="0" applyFont="1" applyFill="1" applyBorder="1" applyAlignment="1">
      <alignment horizontal="right" vertical="center"/>
    </xf>
    <xf numFmtId="0" fontId="4" fillId="38" borderId="33" xfId="0" applyFont="1" applyFill="1" applyBorder="1" applyAlignment="1">
      <alignment horizontal="left" vertical="center"/>
    </xf>
    <xf numFmtId="0" fontId="4" fillId="0" borderId="0" xfId="0" applyFont="1" applyAlignment="1">
      <alignment horizontal="center" wrapText="1"/>
    </xf>
    <xf numFmtId="0" fontId="4" fillId="35" borderId="20" xfId="0" applyFont="1" applyFill="1" applyBorder="1" applyAlignment="1">
      <alignment horizontal="right" vertical="center"/>
    </xf>
    <xf numFmtId="0" fontId="4" fillId="35" borderId="54" xfId="0" applyFont="1" applyFill="1" applyBorder="1" applyAlignment="1">
      <alignment horizontal="right" vertical="center"/>
    </xf>
    <xf numFmtId="0" fontId="4" fillId="33" borderId="16" xfId="0" applyFont="1" applyFill="1" applyBorder="1" applyAlignment="1">
      <alignment horizontal="right"/>
    </xf>
    <xf numFmtId="0" fontId="4" fillId="33" borderId="41" xfId="0" applyFont="1" applyFill="1" applyBorder="1" applyAlignment="1">
      <alignment horizontal="right"/>
    </xf>
    <xf numFmtId="0" fontId="5" fillId="0" borderId="15" xfId="0" applyFont="1" applyBorder="1" applyAlignment="1">
      <alignment horizontal="center"/>
    </xf>
    <xf numFmtId="0" fontId="5" fillId="0" borderId="0" xfId="0" applyFont="1" applyBorder="1" applyAlignment="1">
      <alignment horizontal="center"/>
    </xf>
    <xf numFmtId="0" fontId="5" fillId="0" borderId="18" xfId="0" applyFont="1" applyBorder="1" applyAlignment="1">
      <alignment horizontal="center"/>
    </xf>
    <xf numFmtId="3" fontId="5" fillId="36" borderId="32" xfId="0" applyNumberFormat="1" applyFont="1" applyFill="1" applyBorder="1" applyAlignment="1">
      <alignment horizontal="center" vertical="center" wrapText="1"/>
    </xf>
    <xf numFmtId="3" fontId="5" fillId="36" borderId="37" xfId="0" applyNumberFormat="1" applyFont="1" applyFill="1" applyBorder="1" applyAlignment="1">
      <alignment horizontal="center" vertical="center"/>
    </xf>
    <xf numFmtId="3" fontId="5" fillId="36" borderId="36" xfId="0" applyNumberFormat="1" applyFont="1" applyFill="1" applyBorder="1" applyAlignment="1">
      <alignment horizontal="center" vertical="center"/>
    </xf>
    <xf numFmtId="0" fontId="4" fillId="36" borderId="55" xfId="0" applyFont="1" applyFill="1" applyBorder="1" applyAlignment="1">
      <alignment horizontal="center" vertical="center" wrapText="1"/>
    </xf>
    <xf numFmtId="0" fontId="4" fillId="36" borderId="56" xfId="0" applyFont="1" applyFill="1" applyBorder="1" applyAlignment="1">
      <alignment horizontal="center" vertical="center"/>
    </xf>
    <xf numFmtId="0" fontId="4" fillId="36" borderId="57" xfId="0" applyFont="1" applyFill="1" applyBorder="1" applyAlignment="1">
      <alignment horizontal="center" vertical="center"/>
    </xf>
    <xf numFmtId="0" fontId="9" fillId="35" borderId="20" xfId="0" applyFont="1" applyFill="1" applyBorder="1" applyAlignment="1">
      <alignment horizontal="right"/>
    </xf>
    <xf numFmtId="0" fontId="9" fillId="35" borderId="54" xfId="0" applyFont="1" applyFill="1" applyBorder="1" applyAlignment="1">
      <alignment horizontal="right"/>
    </xf>
    <xf numFmtId="170" fontId="4" fillId="43" borderId="20" xfId="44" applyFont="1" applyFill="1" applyBorder="1" applyAlignment="1">
      <alignment horizontal="center"/>
    </xf>
    <xf numFmtId="170" fontId="4" fillId="43" borderId="58" xfId="44" applyFont="1" applyFill="1" applyBorder="1" applyAlignment="1">
      <alignment horizontal="center"/>
    </xf>
    <xf numFmtId="170" fontId="4" fillId="43" borderId="19" xfId="44" applyFont="1" applyFill="1" applyBorder="1" applyAlignment="1">
      <alignment horizontal="center"/>
    </xf>
    <xf numFmtId="0" fontId="4" fillId="35" borderId="20" xfId="0" applyFont="1" applyFill="1" applyBorder="1" applyAlignment="1">
      <alignment horizontal="left" vertical="center"/>
    </xf>
    <xf numFmtId="0" fontId="4" fillId="38" borderId="19" xfId="0" applyFont="1" applyFill="1" applyBorder="1" applyAlignment="1">
      <alignment horizontal="left" vertical="center"/>
    </xf>
    <xf numFmtId="0" fontId="4" fillId="38" borderId="33" xfId="0" applyFont="1" applyFill="1" applyBorder="1" applyAlignment="1">
      <alignment horizontal="left" vertical="center"/>
    </xf>
    <xf numFmtId="0" fontId="4" fillId="38" borderId="17" xfId="0" applyFont="1" applyFill="1" applyBorder="1" applyAlignment="1">
      <alignment horizontal="left" vertical="center"/>
    </xf>
    <xf numFmtId="0" fontId="7" fillId="36" borderId="59" xfId="0" applyFont="1" applyFill="1" applyBorder="1" applyAlignment="1">
      <alignment horizontal="center" vertical="center"/>
    </xf>
    <xf numFmtId="0" fontId="7" fillId="36" borderId="60" xfId="0" applyFont="1" applyFill="1" applyBorder="1" applyAlignment="1">
      <alignment horizontal="center" vertical="center"/>
    </xf>
    <xf numFmtId="0" fontId="7" fillId="36" borderId="61" xfId="0" applyFont="1" applyFill="1" applyBorder="1" applyAlignment="1">
      <alignment horizontal="center" vertical="center"/>
    </xf>
    <xf numFmtId="0" fontId="4" fillId="36" borderId="59" xfId="0" applyFont="1" applyFill="1" applyBorder="1" applyAlignment="1">
      <alignment horizontal="center" vertical="center"/>
    </xf>
    <xf numFmtId="0" fontId="4" fillId="36" borderId="60" xfId="0" applyFont="1" applyFill="1" applyBorder="1" applyAlignment="1">
      <alignment horizontal="center" vertical="center"/>
    </xf>
    <xf numFmtId="0" fontId="4" fillId="36" borderId="61" xfId="0" applyFont="1" applyFill="1" applyBorder="1" applyAlignment="1">
      <alignment horizontal="center" vertical="center"/>
    </xf>
    <xf numFmtId="0" fontId="4" fillId="38" borderId="17" xfId="0" applyFont="1" applyFill="1" applyBorder="1" applyAlignment="1">
      <alignment horizontal="right"/>
    </xf>
    <xf numFmtId="0" fontId="9" fillId="33" borderId="28" xfId="0" applyFont="1" applyFill="1" applyBorder="1" applyAlignment="1">
      <alignment horizontal="center"/>
    </xf>
    <xf numFmtId="0" fontId="9" fillId="33" borderId="30" xfId="0" applyFont="1" applyFill="1" applyBorder="1" applyAlignment="1">
      <alignment horizontal="center"/>
    </xf>
    <xf numFmtId="3" fontId="4" fillId="38" borderId="43" xfId="0" applyNumberFormat="1" applyFont="1" applyFill="1" applyBorder="1" applyAlignment="1">
      <alignment horizontal="right"/>
    </xf>
    <xf numFmtId="3" fontId="4" fillId="38" borderId="35" xfId="0" applyNumberFormat="1" applyFont="1" applyFill="1" applyBorder="1" applyAlignment="1">
      <alignment horizontal="right"/>
    </xf>
    <xf numFmtId="0" fontId="4" fillId="37" borderId="12" xfId="0" applyFont="1" applyFill="1" applyBorder="1" applyAlignment="1">
      <alignment horizontal="right" vertical="center"/>
    </xf>
    <xf numFmtId="0" fontId="4" fillId="38" borderId="62" xfId="0" applyFont="1" applyFill="1" applyBorder="1" applyAlignment="1">
      <alignment horizontal="right" vertical="center"/>
    </xf>
    <xf numFmtId="0" fontId="4" fillId="38" borderId="47" xfId="0" applyFont="1" applyFill="1" applyBorder="1" applyAlignment="1">
      <alignment horizontal="right" vertical="center"/>
    </xf>
    <xf numFmtId="0" fontId="4" fillId="38" borderId="21" xfId="0" applyFont="1" applyFill="1" applyBorder="1" applyAlignment="1">
      <alignment horizontal="left" vertical="center"/>
    </xf>
    <xf numFmtId="0" fontId="4" fillId="36" borderId="59" xfId="0" applyFont="1" applyFill="1" applyBorder="1" applyAlignment="1">
      <alignment horizontal="center" vertical="center" wrapText="1"/>
    </xf>
    <xf numFmtId="0" fontId="4" fillId="38" borderId="17" xfId="0" applyFont="1" applyFill="1" applyBorder="1" applyAlignment="1">
      <alignment horizontal="left" vertical="center"/>
    </xf>
    <xf numFmtId="0" fontId="4" fillId="37" borderId="20" xfId="0" applyFont="1" applyFill="1" applyBorder="1" applyAlignment="1">
      <alignment horizontal="left" vertical="center" wrapText="1"/>
    </xf>
    <xf numFmtId="0" fontId="4" fillId="37" borderId="34" xfId="0" applyFont="1" applyFill="1" applyBorder="1" applyAlignment="1">
      <alignment horizontal="left" vertical="center" wrapText="1"/>
    </xf>
    <xf numFmtId="0" fontId="4" fillId="38" borderId="17" xfId="0" applyFont="1" applyFill="1" applyBorder="1" applyAlignment="1">
      <alignment horizontal="right"/>
    </xf>
    <xf numFmtId="0" fontId="9" fillId="33" borderId="16" xfId="0" applyFont="1" applyFill="1" applyBorder="1" applyAlignment="1">
      <alignment horizontal="center"/>
    </xf>
    <xf numFmtId="0" fontId="9" fillId="33" borderId="34" xfId="0" applyFont="1" applyFill="1" applyBorder="1" applyAlignment="1">
      <alignment horizontal="center"/>
    </xf>
    <xf numFmtId="0" fontId="4" fillId="35" borderId="33" xfId="0" applyFont="1" applyFill="1" applyBorder="1" applyAlignment="1">
      <alignment horizontal="right" vertical="center"/>
    </xf>
    <xf numFmtId="0" fontId="4" fillId="37" borderId="12" xfId="0" applyFont="1" applyFill="1" applyBorder="1" applyAlignment="1">
      <alignment horizontal="left" vertical="center"/>
    </xf>
    <xf numFmtId="0" fontId="4" fillId="35" borderId="25" xfId="0" applyFont="1" applyFill="1" applyBorder="1" applyAlignment="1">
      <alignment horizontal="right" vertical="center"/>
    </xf>
    <xf numFmtId="0" fontId="4" fillId="35" borderId="24" xfId="0" applyFont="1" applyFill="1" applyBorder="1" applyAlignment="1">
      <alignment horizontal="right" vertical="center"/>
    </xf>
    <xf numFmtId="0" fontId="4" fillId="33" borderId="44" xfId="0" applyFont="1" applyFill="1" applyBorder="1" applyAlignment="1">
      <alignment horizontal="left" wrapText="1"/>
    </xf>
    <xf numFmtId="0" fontId="4" fillId="33" borderId="45" xfId="0" applyFont="1" applyFill="1" applyBorder="1" applyAlignment="1">
      <alignment horizontal="left" wrapText="1"/>
    </xf>
    <xf numFmtId="0" fontId="4" fillId="33" borderId="46" xfId="0" applyFont="1" applyFill="1" applyBorder="1" applyAlignment="1">
      <alignment horizontal="left" wrapText="1"/>
    </xf>
    <xf numFmtId="3" fontId="0" fillId="34" borderId="25" xfId="0" applyNumberFormat="1" applyFont="1" applyFill="1" applyBorder="1" applyAlignment="1">
      <alignment horizontal="left" vertical="center" wrapText="1"/>
    </xf>
    <xf numFmtId="3" fontId="0" fillId="34" borderId="27" xfId="0" applyNumberFormat="1" applyFont="1" applyFill="1" applyBorder="1" applyAlignment="1">
      <alignment horizontal="left" vertical="center" wrapText="1"/>
    </xf>
    <xf numFmtId="3" fontId="0" fillId="34" borderId="24" xfId="0" applyNumberFormat="1" applyFont="1" applyFill="1" applyBorder="1" applyAlignment="1">
      <alignment horizontal="left" vertical="center" wrapText="1"/>
    </xf>
    <xf numFmtId="0" fontId="13" fillId="41" borderId="20" xfId="0" applyFont="1" applyFill="1" applyBorder="1" applyAlignment="1">
      <alignment horizontal="center"/>
    </xf>
    <xf numFmtId="0" fontId="13" fillId="41" borderId="58" xfId="0" applyFont="1" applyFill="1" applyBorder="1" applyAlignment="1">
      <alignment horizontal="center"/>
    </xf>
    <xf numFmtId="0" fontId="13" fillId="41" borderId="54" xfId="0" applyFont="1" applyFill="1" applyBorder="1" applyAlignment="1">
      <alignment horizontal="center"/>
    </xf>
    <xf numFmtId="0" fontId="4" fillId="33" borderId="28" xfId="0" applyFont="1" applyFill="1" applyBorder="1" applyAlignment="1">
      <alignment horizontal="left"/>
    </xf>
    <xf numFmtId="0" fontId="4" fillId="33" borderId="29" xfId="0" applyFont="1" applyFill="1" applyBorder="1" applyAlignment="1">
      <alignment horizontal="left"/>
    </xf>
    <xf numFmtId="0" fontId="4" fillId="33" borderId="30" xfId="0" applyFont="1" applyFill="1" applyBorder="1" applyAlignment="1">
      <alignment horizontal="left"/>
    </xf>
    <xf numFmtId="0" fontId="0" fillId="0" borderId="0" xfId="0" applyFill="1" applyBorder="1" applyAlignment="1">
      <alignment horizontal="right" vertical="center"/>
    </xf>
    <xf numFmtId="0" fontId="0" fillId="42" borderId="25" xfId="0" applyFont="1" applyFill="1" applyBorder="1" applyAlignment="1">
      <alignment horizontal="left" wrapText="1"/>
    </xf>
    <xf numFmtId="0" fontId="0" fillId="42" borderId="27" xfId="0" applyFont="1" applyFill="1" applyBorder="1" applyAlignment="1">
      <alignment horizontal="left" wrapText="1"/>
    </xf>
    <xf numFmtId="0" fontId="0" fillId="42" borderId="24" xfId="0" applyFont="1" applyFill="1" applyBorder="1" applyAlignment="1">
      <alignment horizontal="left" wrapText="1"/>
    </xf>
    <xf numFmtId="0" fontId="4" fillId="35" borderId="15" xfId="0" applyFont="1" applyFill="1" applyBorder="1" applyAlignment="1">
      <alignment horizontal="left" vertical="center"/>
    </xf>
    <xf numFmtId="0" fontId="4" fillId="35" borderId="18" xfId="0" applyFont="1" applyFill="1" applyBorder="1" applyAlignment="1">
      <alignment horizontal="left" vertical="center"/>
    </xf>
    <xf numFmtId="0" fontId="18" fillId="34" borderId="25" xfId="0" applyFont="1" applyFill="1" applyBorder="1" applyAlignment="1">
      <alignment horizontal="left" wrapText="1"/>
    </xf>
    <xf numFmtId="3" fontId="0" fillId="42" borderId="25" xfId="0" applyNumberFormat="1" applyFont="1" applyFill="1" applyBorder="1" applyAlignment="1">
      <alignment horizontal="left" wrapText="1"/>
    </xf>
    <xf numFmtId="3" fontId="0" fillId="42" borderId="27" xfId="0" applyNumberFormat="1" applyFont="1" applyFill="1" applyBorder="1" applyAlignment="1">
      <alignment horizontal="left" wrapText="1"/>
    </xf>
    <xf numFmtId="3" fontId="0" fillId="42" borderId="24" xfId="0" applyNumberFormat="1" applyFont="1" applyFill="1" applyBorder="1" applyAlignment="1">
      <alignment horizontal="left" wrapText="1"/>
    </xf>
    <xf numFmtId="0" fontId="4" fillId="33" borderId="17" xfId="0" applyFont="1" applyFill="1" applyBorder="1" applyAlignment="1">
      <alignment horizontal="right" vertical="center"/>
    </xf>
    <xf numFmtId="0" fontId="0" fillId="34" borderId="25"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24" xfId="0" applyFont="1" applyFill="1" applyBorder="1" applyAlignment="1">
      <alignment horizontal="left" vertical="center" wrapText="1"/>
    </xf>
    <xf numFmtId="0" fontId="0" fillId="42" borderId="15" xfId="0" applyFont="1" applyFill="1" applyBorder="1" applyAlignment="1">
      <alignment horizontal="left" vertical="center" wrapText="1"/>
    </xf>
    <xf numFmtId="0" fontId="0" fillId="42" borderId="0" xfId="0" applyFont="1" applyFill="1" applyBorder="1" applyAlignment="1">
      <alignment horizontal="left" vertical="center" wrapText="1"/>
    </xf>
    <xf numFmtId="0" fontId="0" fillId="42" borderId="18" xfId="0" applyFont="1" applyFill="1" applyBorder="1" applyAlignment="1">
      <alignment horizontal="left" vertical="center" wrapText="1"/>
    </xf>
    <xf numFmtId="0" fontId="4" fillId="35" borderId="17" xfId="0" applyFont="1" applyFill="1" applyBorder="1" applyAlignment="1">
      <alignment horizontal="right" vertical="center"/>
    </xf>
    <xf numFmtId="0" fontId="4" fillId="37" borderId="25" xfId="0" applyFont="1" applyFill="1" applyBorder="1" applyAlignment="1">
      <alignment horizontal="left" vertical="center"/>
    </xf>
    <xf numFmtId="0" fontId="4" fillId="37" borderId="27" xfId="0" applyFont="1" applyFill="1" applyBorder="1" applyAlignment="1">
      <alignment horizontal="left" vertical="center"/>
    </xf>
    <xf numFmtId="0" fontId="4" fillId="37" borderId="24" xfId="0" applyFont="1" applyFill="1" applyBorder="1" applyAlignment="1">
      <alignment horizontal="left" vertical="center"/>
    </xf>
    <xf numFmtId="0" fontId="4" fillId="35" borderId="28" xfId="0" applyFont="1" applyFill="1" applyBorder="1" applyAlignment="1">
      <alignment horizontal="left" vertical="center"/>
    </xf>
    <xf numFmtId="0" fontId="4" fillId="35" borderId="30" xfId="0" applyFont="1" applyFill="1" applyBorder="1" applyAlignment="1">
      <alignment horizontal="left" vertical="center"/>
    </xf>
    <xf numFmtId="3" fontId="0" fillId="34" borderId="25" xfId="0" applyNumberFormat="1" applyFont="1" applyFill="1" applyBorder="1" applyAlignment="1">
      <alignment horizontal="left" wrapText="1"/>
    </xf>
    <xf numFmtId="3" fontId="0" fillId="34" borderId="27" xfId="0" applyNumberFormat="1" applyFont="1" applyFill="1" applyBorder="1" applyAlignment="1">
      <alignment horizontal="left" wrapText="1"/>
    </xf>
    <xf numFmtId="3" fontId="0" fillId="34" borderId="24" xfId="0" applyNumberFormat="1" applyFont="1" applyFill="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NEXA%203_SF_20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exa 3"/>
    </sheetNames>
    <sheetDataSet>
      <sheetData sheetId="0">
        <row r="64">
          <cell r="B64" t="str">
            <v>Reabilitare termică la blocurile de locuinţe str.Proiectantului S5</v>
          </cell>
        </row>
        <row r="65">
          <cell r="B65" t="str">
            <v>Studiu de fezabilitate pentru blocul de locuințe situat pe str.Rândunelelor nr.6</v>
          </cell>
        </row>
        <row r="66">
          <cell r="B66" t="str">
            <v>Studiu de fezabilitate pentru blocul de locuințe situat pe str.Prahova, nr.20, bl.C5</v>
          </cell>
        </row>
        <row r="67">
          <cell r="B67" t="str">
            <v>Studiu de fezabilitate pentru blocul de locuințe situat pe str.Mal Stâng Someș T2</v>
          </cell>
        </row>
        <row r="68">
          <cell r="B68" t="str">
            <v>Studiu de fezabilitate pentru blocul de locuințe situat pe str.Belșugului, bl.UB14</v>
          </cell>
        </row>
        <row r="69">
          <cell r="B69" t="str">
            <v>Studiu de fezabilitate pentru blocul de locuințe situat pe b-dul Lucian Blaga CU 46, 48, 50, 52</v>
          </cell>
        </row>
        <row r="70">
          <cell r="B70" t="str">
            <v>Studiu de fezabilitate pentru blocul de locuințe situat pe str.Ady Endre, nr.34</v>
          </cell>
        </row>
        <row r="71">
          <cell r="B71" t="str">
            <v>Studiu de fezabilitate pentru blocul de locuințe situat pe str.Lalelei R1-R3</v>
          </cell>
        </row>
        <row r="72">
          <cell r="B72" t="str">
            <v>Studiu de fezabilitate pentru blocul de locuințe situat pe str.Petru Bran, nr.4</v>
          </cell>
        </row>
        <row r="73">
          <cell r="B73" t="str">
            <v>Studiu de fezabilitate pentru blocul de locuințe situat pe str.Ganea, bl.CG5</v>
          </cell>
        </row>
        <row r="74">
          <cell r="B74" t="str">
            <v>Studiu de fezabilitate pentru blocul de locuințe situat pe b-dul Cloșca, nr.1, bl.T17</v>
          </cell>
        </row>
        <row r="75">
          <cell r="B75" t="str">
            <v>Studiu de fezabilitate pentru blocul de locuințe situat pe strada Careiului, bl.C13</v>
          </cell>
        </row>
        <row r="76">
          <cell r="B76" t="str">
            <v>Studiu de fezabilitate pentru blocul de locuințe situat pe str.Marsilia, nr.18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sheetPr>
  <dimension ref="A1:X648"/>
  <sheetViews>
    <sheetView tabSelected="1" zoomScale="90" zoomScaleNormal="90" zoomScalePageLayoutView="0" workbookViewId="0" topLeftCell="A1">
      <pane xSplit="5" ySplit="9" topLeftCell="F289" activePane="bottomRight" state="frozen"/>
      <selection pane="topLeft" activeCell="L30" sqref="L30"/>
      <selection pane="topRight" activeCell="L30" sqref="L30"/>
      <selection pane="bottomLeft" activeCell="L30" sqref="L30"/>
      <selection pane="bottomRight" activeCell="B1" sqref="B1"/>
    </sheetView>
  </sheetViews>
  <sheetFormatPr defaultColWidth="9.140625" defaultRowHeight="12.75"/>
  <cols>
    <col min="1" max="1" width="4.421875" style="1" customWidth="1"/>
    <col min="2" max="2" width="51.7109375" style="0" customWidth="1"/>
    <col min="3" max="3" width="16.57421875" style="0" customWidth="1"/>
    <col min="4" max="4" width="7.8515625" style="2" customWidth="1"/>
    <col min="5" max="5" width="19.7109375" style="3" customWidth="1"/>
    <col min="6" max="6" width="12.7109375" style="0" bestFit="1" customWidth="1"/>
    <col min="8" max="8" width="12.7109375" style="0" bestFit="1" customWidth="1"/>
    <col min="14" max="14" width="33.28125" style="0" customWidth="1"/>
    <col min="15" max="15" width="10.00390625" style="0" bestFit="1" customWidth="1"/>
  </cols>
  <sheetData>
    <row r="1" spans="1:5" s="16" customFormat="1" ht="14.25" customHeight="1">
      <c r="A1" s="134"/>
      <c r="B1" s="135" t="s">
        <v>408</v>
      </c>
      <c r="C1" s="136"/>
      <c r="D1" s="137"/>
      <c r="E1" s="138"/>
    </row>
    <row r="2" spans="1:5" s="16" customFormat="1" ht="14.25" customHeight="1">
      <c r="A2" s="198"/>
      <c r="B2" s="6"/>
      <c r="C2" s="199"/>
      <c r="D2" s="200"/>
      <c r="E2" s="201"/>
    </row>
    <row r="3" spans="1:5" ht="16.5" customHeight="1" thickBot="1">
      <c r="A3" s="350" t="s">
        <v>255</v>
      </c>
      <c r="B3" s="351"/>
      <c r="C3" s="351"/>
      <c r="D3" s="351"/>
      <c r="E3" s="352"/>
    </row>
    <row r="4" spans="1:5" ht="14.25" customHeight="1" thickBot="1">
      <c r="A4" s="361" t="s">
        <v>0</v>
      </c>
      <c r="B4" s="362"/>
      <c r="C4" s="362"/>
      <c r="D4" s="362"/>
      <c r="E4" s="363"/>
    </row>
    <row r="5" spans="1:5" ht="9" customHeight="1" thickBot="1">
      <c r="A5" s="139"/>
      <c r="B5" s="6"/>
      <c r="C5" s="6"/>
      <c r="D5" s="140"/>
      <c r="E5" s="141"/>
    </row>
    <row r="6" spans="1:5" ht="12.75" customHeight="1">
      <c r="A6" s="356" t="s">
        <v>1</v>
      </c>
      <c r="B6" s="383" t="s">
        <v>19</v>
      </c>
      <c r="C6" s="371" t="s">
        <v>2</v>
      </c>
      <c r="D6" s="368" t="s">
        <v>3</v>
      </c>
      <c r="E6" s="353" t="s">
        <v>29</v>
      </c>
    </row>
    <row r="7" spans="1:5" ht="12.75" customHeight="1">
      <c r="A7" s="357"/>
      <c r="B7" s="372"/>
      <c r="C7" s="372"/>
      <c r="D7" s="369"/>
      <c r="E7" s="354"/>
    </row>
    <row r="8" spans="1:5" ht="12.75" customHeight="1" thickBot="1">
      <c r="A8" s="358"/>
      <c r="B8" s="373"/>
      <c r="C8" s="373"/>
      <c r="D8" s="370"/>
      <c r="E8" s="355"/>
    </row>
    <row r="9" spans="1:5" ht="11.25" customHeight="1" thickBot="1">
      <c r="A9" s="142"/>
      <c r="B9" s="14"/>
      <c r="C9" s="14"/>
      <c r="D9" s="34"/>
      <c r="E9" s="143" t="s">
        <v>4</v>
      </c>
    </row>
    <row r="10" spans="1:5" ht="12.75">
      <c r="A10" s="144">
        <v>0</v>
      </c>
      <c r="B10" s="27">
        <v>1</v>
      </c>
      <c r="C10" s="27">
        <v>2</v>
      </c>
      <c r="D10" s="27">
        <v>3</v>
      </c>
      <c r="E10" s="35">
        <v>4</v>
      </c>
    </row>
    <row r="11" spans="1:9" ht="18.75" thickBot="1">
      <c r="A11" s="145" t="s">
        <v>5</v>
      </c>
      <c r="B11" s="4" t="s">
        <v>6</v>
      </c>
      <c r="C11" s="375" t="s">
        <v>7</v>
      </c>
      <c r="D11" s="376"/>
      <c r="E11" s="5">
        <f>E12+E14</f>
        <v>333368</v>
      </c>
      <c r="I11" s="2"/>
    </row>
    <row r="12" spans="1:9" ht="15" customHeight="1" thickBot="1">
      <c r="A12" s="367" t="s">
        <v>37</v>
      </c>
      <c r="B12" s="367"/>
      <c r="C12" s="359" t="s">
        <v>7</v>
      </c>
      <c r="D12" s="360"/>
      <c r="E12" s="146">
        <f>SUM(E13:E13)</f>
        <v>0</v>
      </c>
      <c r="I12" s="2"/>
    </row>
    <row r="13" spans="1:9" s="23" customFormat="1" ht="13.5" thickBot="1">
      <c r="A13" s="147">
        <v>1</v>
      </c>
      <c r="B13" s="84"/>
      <c r="C13" s="85" t="s">
        <v>8</v>
      </c>
      <c r="D13" s="86">
        <v>0</v>
      </c>
      <c r="E13" s="87">
        <v>0</v>
      </c>
      <c r="I13" s="66"/>
    </row>
    <row r="14" spans="1:9" s="23" customFormat="1" ht="15">
      <c r="A14" s="366" t="s">
        <v>57</v>
      </c>
      <c r="B14" s="366"/>
      <c r="C14" s="380" t="s">
        <v>7</v>
      </c>
      <c r="D14" s="381"/>
      <c r="E14" s="148">
        <f>SUM(E15,E16)</f>
        <v>333368</v>
      </c>
      <c r="I14" s="66"/>
    </row>
    <row r="15" spans="1:9" s="23" customFormat="1" ht="12.75">
      <c r="A15" s="31">
        <v>1</v>
      </c>
      <c r="B15" s="93" t="s">
        <v>389</v>
      </c>
      <c r="C15" s="94" t="s">
        <v>8</v>
      </c>
      <c r="D15" s="95">
        <v>1</v>
      </c>
      <c r="E15" s="39">
        <v>326347</v>
      </c>
      <c r="I15" s="66"/>
    </row>
    <row r="16" spans="1:9" s="23" customFormat="1" ht="12.75">
      <c r="A16" s="120">
        <v>2</v>
      </c>
      <c r="B16" s="93" t="s">
        <v>390</v>
      </c>
      <c r="C16" s="94" t="s">
        <v>8</v>
      </c>
      <c r="D16" s="95">
        <v>1</v>
      </c>
      <c r="E16" s="39">
        <v>7021</v>
      </c>
      <c r="I16" s="66"/>
    </row>
    <row r="17" spans="1:5" ht="16.5" customHeight="1" thickBot="1">
      <c r="A17" s="149" t="s">
        <v>9</v>
      </c>
      <c r="B17" s="92" t="s">
        <v>20</v>
      </c>
      <c r="C17" s="388" t="s">
        <v>7</v>
      </c>
      <c r="D17" s="389"/>
      <c r="E17" s="150">
        <f>E18+E26+E35+E64+E68+E75+E85+E66</f>
        <v>15186599</v>
      </c>
    </row>
    <row r="18" spans="1:5" s="29" customFormat="1" ht="15.75" customHeight="1" thickBot="1">
      <c r="A18" s="367" t="s">
        <v>21</v>
      </c>
      <c r="B18" s="367"/>
      <c r="C18" s="374" t="s">
        <v>7</v>
      </c>
      <c r="D18" s="374"/>
      <c r="E18" s="151">
        <f>SUM(E19:E25)</f>
        <v>945000</v>
      </c>
    </row>
    <row r="19" spans="1:5" s="52" customFormat="1" ht="12.75">
      <c r="A19" s="96">
        <v>1</v>
      </c>
      <c r="B19" s="102" t="s">
        <v>39</v>
      </c>
      <c r="C19" s="69" t="s">
        <v>8</v>
      </c>
      <c r="D19" s="103">
        <v>1</v>
      </c>
      <c r="E19" s="152">
        <v>700000</v>
      </c>
    </row>
    <row r="20" spans="1:5" s="52" customFormat="1" ht="12.75">
      <c r="A20" s="22">
        <v>2</v>
      </c>
      <c r="B20" s="45" t="s">
        <v>387</v>
      </c>
      <c r="C20" s="40" t="s">
        <v>8</v>
      </c>
      <c r="D20" s="104">
        <v>1</v>
      </c>
      <c r="E20" s="39">
        <v>1000</v>
      </c>
    </row>
    <row r="21" spans="1:5" s="52" customFormat="1" ht="12.75">
      <c r="A21" s="96">
        <v>3</v>
      </c>
      <c r="B21" s="45" t="s">
        <v>313</v>
      </c>
      <c r="C21" s="40" t="s">
        <v>8</v>
      </c>
      <c r="D21" s="104">
        <v>1</v>
      </c>
      <c r="E21" s="39">
        <v>1000</v>
      </c>
    </row>
    <row r="22" spans="1:5" s="52" customFormat="1" ht="12.75">
      <c r="A22" s="22">
        <v>4</v>
      </c>
      <c r="B22" s="45" t="s">
        <v>263</v>
      </c>
      <c r="C22" s="40" t="s">
        <v>8</v>
      </c>
      <c r="D22" s="104">
        <v>3</v>
      </c>
      <c r="E22" s="39">
        <v>3000</v>
      </c>
    </row>
    <row r="23" spans="1:5" s="52" customFormat="1" ht="12.75">
      <c r="A23" s="96">
        <v>5</v>
      </c>
      <c r="B23" s="45" t="s">
        <v>314</v>
      </c>
      <c r="C23" s="40" t="s">
        <v>8</v>
      </c>
      <c r="D23" s="104">
        <v>1</v>
      </c>
      <c r="E23" s="39">
        <v>180000</v>
      </c>
    </row>
    <row r="24" spans="1:5" s="52" customFormat="1" ht="12.75">
      <c r="A24" s="22">
        <v>6</v>
      </c>
      <c r="B24" s="45" t="s">
        <v>320</v>
      </c>
      <c r="C24" s="40" t="s">
        <v>8</v>
      </c>
      <c r="D24" s="104">
        <v>2</v>
      </c>
      <c r="E24" s="39">
        <v>40000</v>
      </c>
    </row>
    <row r="25" spans="1:5" s="52" customFormat="1" ht="13.5" thickBot="1">
      <c r="A25" s="96">
        <v>7</v>
      </c>
      <c r="B25" s="45" t="s">
        <v>315</v>
      </c>
      <c r="C25" s="40" t="s">
        <v>8</v>
      </c>
      <c r="D25" s="104">
        <v>1</v>
      </c>
      <c r="E25" s="39">
        <v>20000</v>
      </c>
    </row>
    <row r="26" spans="1:5" s="52" customFormat="1" ht="12.75">
      <c r="A26" s="344" t="s">
        <v>86</v>
      </c>
      <c r="B26" s="344"/>
      <c r="C26" s="377" t="s">
        <v>7</v>
      </c>
      <c r="D26" s="378"/>
      <c r="E26" s="153">
        <f>SUM(E27:E34)</f>
        <v>620200</v>
      </c>
    </row>
    <row r="27" spans="1:5" s="52" customFormat="1" ht="25.5">
      <c r="A27" s="22">
        <v>1</v>
      </c>
      <c r="B27" s="105" t="s">
        <v>260</v>
      </c>
      <c r="C27" s="106" t="s">
        <v>8</v>
      </c>
      <c r="D27" s="107">
        <v>1</v>
      </c>
      <c r="E27" s="39">
        <v>89500</v>
      </c>
    </row>
    <row r="28" spans="1:5" s="52" customFormat="1" ht="12.75">
      <c r="A28" s="22">
        <v>2</v>
      </c>
      <c r="B28" s="108" t="s">
        <v>261</v>
      </c>
      <c r="C28" s="106" t="s">
        <v>8</v>
      </c>
      <c r="D28" s="107">
        <v>1</v>
      </c>
      <c r="E28" s="39">
        <v>16100</v>
      </c>
    </row>
    <row r="29" spans="1:5" s="52" customFormat="1" ht="12.75">
      <c r="A29" s="22">
        <v>3</v>
      </c>
      <c r="B29" s="108" t="s">
        <v>262</v>
      </c>
      <c r="C29" s="106" t="s">
        <v>8</v>
      </c>
      <c r="D29" s="107">
        <v>1</v>
      </c>
      <c r="E29" s="39">
        <v>6600</v>
      </c>
    </row>
    <row r="30" spans="1:5" s="52" customFormat="1" ht="12.75">
      <c r="A30" s="22">
        <v>4</v>
      </c>
      <c r="B30" s="108" t="s">
        <v>263</v>
      </c>
      <c r="C30" s="106" t="s">
        <v>8</v>
      </c>
      <c r="D30" s="107">
        <v>1</v>
      </c>
      <c r="E30" s="39">
        <v>60000</v>
      </c>
    </row>
    <row r="31" spans="1:5" s="52" customFormat="1" ht="12.75">
      <c r="A31" s="22">
        <v>5</v>
      </c>
      <c r="B31" s="108" t="s">
        <v>264</v>
      </c>
      <c r="C31" s="106" t="s">
        <v>8</v>
      </c>
      <c r="D31" s="107">
        <v>2</v>
      </c>
      <c r="E31" s="39">
        <v>10000</v>
      </c>
    </row>
    <row r="32" spans="1:5" s="52" customFormat="1" ht="12.75">
      <c r="A32" s="22">
        <v>6</v>
      </c>
      <c r="B32" s="108" t="s">
        <v>347</v>
      </c>
      <c r="C32" s="106" t="s">
        <v>8</v>
      </c>
      <c r="D32" s="107">
        <v>30</v>
      </c>
      <c r="E32" s="39">
        <v>18000</v>
      </c>
    </row>
    <row r="33" spans="1:5" s="52" customFormat="1" ht="25.5">
      <c r="A33" s="212">
        <v>7</v>
      </c>
      <c r="B33" s="229" t="s">
        <v>402</v>
      </c>
      <c r="C33" s="230" t="s">
        <v>8</v>
      </c>
      <c r="D33" s="231">
        <v>1</v>
      </c>
      <c r="E33" s="232">
        <v>160000</v>
      </c>
    </row>
    <row r="34" spans="1:5" s="52" customFormat="1" ht="12.75">
      <c r="A34" s="22">
        <v>8</v>
      </c>
      <c r="B34" s="108" t="s">
        <v>361</v>
      </c>
      <c r="C34" s="106" t="s">
        <v>8</v>
      </c>
      <c r="D34" s="107">
        <v>1</v>
      </c>
      <c r="E34" s="39">
        <v>260000</v>
      </c>
    </row>
    <row r="35" spans="1:8" ht="13.5" thickBot="1">
      <c r="A35" s="382" t="s">
        <v>22</v>
      </c>
      <c r="B35" s="382"/>
      <c r="C35" s="343" t="s">
        <v>7</v>
      </c>
      <c r="D35" s="343"/>
      <c r="E35" s="154">
        <f>SUM(E36:E63)</f>
        <v>2682149</v>
      </c>
      <c r="H35" s="3"/>
    </row>
    <row r="36" spans="1:8" ht="25.5">
      <c r="A36" s="42">
        <v>1</v>
      </c>
      <c r="B36" s="109" t="s">
        <v>294</v>
      </c>
      <c r="C36" s="110" t="s">
        <v>8</v>
      </c>
      <c r="D36" s="103">
        <v>1</v>
      </c>
      <c r="E36" s="102">
        <v>384446</v>
      </c>
      <c r="H36" s="3"/>
    </row>
    <row r="37" spans="1:8" ht="30.75" customHeight="1">
      <c r="A37" s="42">
        <v>2</v>
      </c>
      <c r="B37" s="109" t="s">
        <v>295</v>
      </c>
      <c r="C37" s="110" t="s">
        <v>8</v>
      </c>
      <c r="D37" s="103">
        <v>1</v>
      </c>
      <c r="E37" s="102">
        <v>7200</v>
      </c>
      <c r="H37" s="3"/>
    </row>
    <row r="38" spans="1:8" ht="38.25">
      <c r="A38" s="42">
        <v>3</v>
      </c>
      <c r="B38" s="109" t="s">
        <v>307</v>
      </c>
      <c r="C38" s="110" t="s">
        <v>8</v>
      </c>
      <c r="D38" s="103">
        <v>1</v>
      </c>
      <c r="E38" s="102">
        <v>500000</v>
      </c>
      <c r="H38" s="3"/>
    </row>
    <row r="39" spans="1:8" ht="25.5">
      <c r="A39" s="42">
        <v>4</v>
      </c>
      <c r="B39" s="109" t="s">
        <v>296</v>
      </c>
      <c r="C39" s="110" t="s">
        <v>306</v>
      </c>
      <c r="D39" s="103">
        <v>1</v>
      </c>
      <c r="E39" s="102">
        <v>100000</v>
      </c>
      <c r="H39" s="3"/>
    </row>
    <row r="40" spans="1:8" ht="12.75">
      <c r="A40" s="42">
        <v>5</v>
      </c>
      <c r="B40" s="109" t="s">
        <v>297</v>
      </c>
      <c r="C40" s="110" t="s">
        <v>8</v>
      </c>
      <c r="D40" s="103">
        <v>1</v>
      </c>
      <c r="E40" s="102">
        <v>110000</v>
      </c>
      <c r="H40" s="3"/>
    </row>
    <row r="41" spans="1:8" s="23" customFormat="1" ht="25.5">
      <c r="A41" s="42">
        <v>6</v>
      </c>
      <c r="B41" s="109" t="s">
        <v>298</v>
      </c>
      <c r="C41" s="110" t="s">
        <v>8</v>
      </c>
      <c r="D41" s="103">
        <v>1</v>
      </c>
      <c r="E41" s="102">
        <v>42500</v>
      </c>
      <c r="H41" s="28"/>
    </row>
    <row r="42" spans="1:8" ht="25.5">
      <c r="A42" s="42">
        <v>7</v>
      </c>
      <c r="B42" s="109" t="s">
        <v>299</v>
      </c>
      <c r="C42" s="110" t="s">
        <v>8</v>
      </c>
      <c r="D42" s="103">
        <v>1</v>
      </c>
      <c r="E42" s="102">
        <v>150000</v>
      </c>
      <c r="H42" s="3"/>
    </row>
    <row r="43" spans="1:8" ht="12.75">
      <c r="A43" s="42">
        <v>8</v>
      </c>
      <c r="B43" s="109" t="s">
        <v>300</v>
      </c>
      <c r="C43" s="110" t="s">
        <v>8</v>
      </c>
      <c r="D43" s="103">
        <v>1</v>
      </c>
      <c r="E43" s="102">
        <v>20000</v>
      </c>
      <c r="H43" s="3"/>
    </row>
    <row r="44" spans="1:8" ht="12.75">
      <c r="A44" s="42">
        <v>9</v>
      </c>
      <c r="B44" s="109" t="s">
        <v>301</v>
      </c>
      <c r="C44" s="110" t="s">
        <v>8</v>
      </c>
      <c r="D44" s="103">
        <v>1</v>
      </c>
      <c r="E44" s="102">
        <v>20000</v>
      </c>
      <c r="H44" s="3"/>
    </row>
    <row r="45" spans="1:8" ht="25.5">
      <c r="A45" s="42">
        <v>10</v>
      </c>
      <c r="B45" s="109" t="s">
        <v>388</v>
      </c>
      <c r="C45" s="110" t="s">
        <v>8</v>
      </c>
      <c r="D45" s="103">
        <v>1</v>
      </c>
      <c r="E45" s="102">
        <v>26100</v>
      </c>
      <c r="H45" s="3"/>
    </row>
    <row r="46" spans="1:8" s="23" customFormat="1" ht="25.5">
      <c r="A46" s="42">
        <v>11</v>
      </c>
      <c r="B46" s="109" t="s">
        <v>302</v>
      </c>
      <c r="C46" s="110" t="s">
        <v>8</v>
      </c>
      <c r="D46" s="103">
        <v>10</v>
      </c>
      <c r="E46" s="102">
        <v>50008</v>
      </c>
      <c r="H46" s="28"/>
    </row>
    <row r="47" spans="1:8" ht="12.75">
      <c r="A47" s="42">
        <v>12</v>
      </c>
      <c r="B47" s="109" t="s">
        <v>334</v>
      </c>
      <c r="C47" s="110" t="s">
        <v>8</v>
      </c>
      <c r="D47" s="103">
        <v>1</v>
      </c>
      <c r="E47" s="102">
        <v>35000</v>
      </c>
      <c r="H47" s="3"/>
    </row>
    <row r="48" spans="1:8" ht="25.5">
      <c r="A48" s="42">
        <v>13</v>
      </c>
      <c r="B48" s="109" t="s">
        <v>303</v>
      </c>
      <c r="C48" s="110" t="s">
        <v>8</v>
      </c>
      <c r="D48" s="103">
        <v>1</v>
      </c>
      <c r="E48" s="102">
        <v>200000</v>
      </c>
      <c r="H48" s="3"/>
    </row>
    <row r="49" spans="1:8" ht="12.75">
      <c r="A49" s="42">
        <v>14</v>
      </c>
      <c r="B49" s="109" t="s">
        <v>304</v>
      </c>
      <c r="C49" s="110" t="s">
        <v>8</v>
      </c>
      <c r="D49" s="103">
        <v>1</v>
      </c>
      <c r="E49" s="102">
        <v>50000</v>
      </c>
      <c r="H49" s="3"/>
    </row>
    <row r="50" spans="1:8" ht="25.5">
      <c r="A50" s="42">
        <v>15</v>
      </c>
      <c r="B50" s="109" t="s">
        <v>317</v>
      </c>
      <c r="C50" s="110" t="s">
        <v>8</v>
      </c>
      <c r="D50" s="103">
        <v>2</v>
      </c>
      <c r="E50" s="102">
        <v>162000</v>
      </c>
      <c r="H50" s="3"/>
    </row>
    <row r="51" spans="1:8" ht="25.5">
      <c r="A51" s="42">
        <v>16</v>
      </c>
      <c r="B51" s="75" t="s">
        <v>305</v>
      </c>
      <c r="C51" s="110" t="s">
        <v>8</v>
      </c>
      <c r="D51" s="77">
        <v>2</v>
      </c>
      <c r="E51" s="155">
        <v>100000</v>
      </c>
      <c r="H51" s="3"/>
    </row>
    <row r="52" spans="1:8" ht="12.75">
      <c r="A52" s="42">
        <v>17</v>
      </c>
      <c r="B52" s="111" t="s">
        <v>332</v>
      </c>
      <c r="C52" s="110" t="s">
        <v>8</v>
      </c>
      <c r="D52" s="104">
        <v>8</v>
      </c>
      <c r="E52" s="24">
        <v>32800</v>
      </c>
      <c r="H52" s="3"/>
    </row>
    <row r="53" spans="1:8" ht="12.75">
      <c r="A53" s="42">
        <v>18</v>
      </c>
      <c r="B53" s="105" t="s">
        <v>333</v>
      </c>
      <c r="C53" s="110" t="s">
        <v>8</v>
      </c>
      <c r="D53" s="104">
        <v>1</v>
      </c>
      <c r="E53" s="24">
        <v>25000</v>
      </c>
      <c r="H53" s="3"/>
    </row>
    <row r="54" spans="1:8" ht="25.5">
      <c r="A54" s="42">
        <v>19</v>
      </c>
      <c r="B54" s="132" t="s">
        <v>265</v>
      </c>
      <c r="C54" s="110" t="s">
        <v>8</v>
      </c>
      <c r="D54" s="104">
        <v>1</v>
      </c>
      <c r="E54" s="24">
        <v>18000</v>
      </c>
      <c r="H54" s="3"/>
    </row>
    <row r="55" spans="1:8" ht="38.25">
      <c r="A55" s="42">
        <v>20</v>
      </c>
      <c r="B55" s="132" t="s">
        <v>355</v>
      </c>
      <c r="C55" s="110" t="s">
        <v>8</v>
      </c>
      <c r="D55" s="104">
        <v>1</v>
      </c>
      <c r="E55" s="24">
        <v>105480</v>
      </c>
      <c r="F55" s="23"/>
      <c r="H55" s="3"/>
    </row>
    <row r="56" spans="1:8" ht="25.5">
      <c r="A56" s="42">
        <v>21</v>
      </c>
      <c r="B56" s="131" t="s">
        <v>366</v>
      </c>
      <c r="C56" s="110" t="s">
        <v>8</v>
      </c>
      <c r="D56" s="104">
        <v>1</v>
      </c>
      <c r="E56" s="24">
        <v>18000</v>
      </c>
      <c r="F56" s="23"/>
      <c r="H56" s="3"/>
    </row>
    <row r="57" spans="1:13" ht="25.5">
      <c r="A57" s="42">
        <v>22</v>
      </c>
      <c r="B57" s="131" t="s">
        <v>367</v>
      </c>
      <c r="C57" s="110" t="s">
        <v>8</v>
      </c>
      <c r="D57" s="104">
        <v>1</v>
      </c>
      <c r="E57" s="24">
        <v>11823</v>
      </c>
      <c r="F57" s="23"/>
      <c r="H57" s="3"/>
      <c r="M57" s="197"/>
    </row>
    <row r="58" spans="1:8" ht="25.5">
      <c r="A58" s="42">
        <v>23</v>
      </c>
      <c r="B58" s="202" t="s">
        <v>373</v>
      </c>
      <c r="C58" s="110" t="s">
        <v>8</v>
      </c>
      <c r="D58" s="104">
        <v>1</v>
      </c>
      <c r="E58" s="24">
        <v>87500</v>
      </c>
      <c r="F58" s="23"/>
      <c r="H58" s="3"/>
    </row>
    <row r="59" spans="1:8" ht="25.5">
      <c r="A59" s="42">
        <v>24</v>
      </c>
      <c r="B59" s="202" t="s">
        <v>379</v>
      </c>
      <c r="C59" s="110" t="s">
        <v>8</v>
      </c>
      <c r="D59" s="104">
        <v>62</v>
      </c>
      <c r="E59" s="24">
        <v>124992</v>
      </c>
      <c r="F59" s="23"/>
      <c r="H59" s="3"/>
    </row>
    <row r="60" spans="1:8" ht="38.25">
      <c r="A60" s="216">
        <v>25</v>
      </c>
      <c r="B60" s="217" t="s">
        <v>403</v>
      </c>
      <c r="C60" s="218" t="s">
        <v>8</v>
      </c>
      <c r="D60" s="219">
        <v>1</v>
      </c>
      <c r="E60" s="213">
        <v>122300</v>
      </c>
      <c r="F60" s="23"/>
      <c r="H60" s="3"/>
    </row>
    <row r="61" spans="1:8" ht="25.5">
      <c r="A61" s="216">
        <v>26</v>
      </c>
      <c r="B61" s="217" t="s">
        <v>404</v>
      </c>
      <c r="C61" s="218" t="s">
        <v>8</v>
      </c>
      <c r="D61" s="219">
        <v>22</v>
      </c>
      <c r="E61" s="213">
        <v>110000</v>
      </c>
      <c r="F61" s="23"/>
      <c r="H61" s="3"/>
    </row>
    <row r="62" spans="1:8" ht="38.25">
      <c r="A62" s="42">
        <v>27</v>
      </c>
      <c r="B62" s="202" t="s">
        <v>381</v>
      </c>
      <c r="C62" s="110" t="s">
        <v>8</v>
      </c>
      <c r="D62" s="104">
        <v>1</v>
      </c>
      <c r="E62" s="24">
        <v>63000</v>
      </c>
      <c r="F62" s="23"/>
      <c r="H62" s="3"/>
    </row>
    <row r="63" spans="1:8" ht="13.5" thickBot="1">
      <c r="A63" s="42">
        <v>28</v>
      </c>
      <c r="B63" s="132" t="s">
        <v>354</v>
      </c>
      <c r="C63" s="106" t="s">
        <v>8</v>
      </c>
      <c r="D63" s="104">
        <v>1</v>
      </c>
      <c r="E63" s="24">
        <v>6000</v>
      </c>
      <c r="H63" s="3"/>
    </row>
    <row r="64" spans="1:8" ht="13.5" thickBot="1">
      <c r="A64" s="385" t="s">
        <v>184</v>
      </c>
      <c r="B64" s="386"/>
      <c r="C64" s="99"/>
      <c r="D64" s="100"/>
      <c r="E64" s="156">
        <f>E65</f>
        <v>0</v>
      </c>
      <c r="H64" s="3"/>
    </row>
    <row r="65" spans="1:8" s="23" customFormat="1" ht="13.5" thickBot="1">
      <c r="A65" s="74">
        <v>1</v>
      </c>
      <c r="B65" s="75"/>
      <c r="C65" s="76" t="s">
        <v>8</v>
      </c>
      <c r="D65" s="77"/>
      <c r="E65" s="78">
        <v>0</v>
      </c>
      <c r="H65" s="28"/>
    </row>
    <row r="66" spans="1:8" ht="12.75">
      <c r="A66" s="344" t="s">
        <v>37</v>
      </c>
      <c r="B66" s="344"/>
      <c r="C66" s="390" t="s">
        <v>7</v>
      </c>
      <c r="D66" s="390"/>
      <c r="E66" s="157">
        <f>SUM(E67:E67)</f>
        <v>0</v>
      </c>
      <c r="H66" s="3"/>
    </row>
    <row r="67" spans="1:8" ht="13.5" thickBot="1">
      <c r="A67" s="96">
        <v>1</v>
      </c>
      <c r="B67" s="93"/>
      <c r="C67" s="93" t="s">
        <v>8</v>
      </c>
      <c r="D67" s="97"/>
      <c r="E67" s="64">
        <v>0</v>
      </c>
      <c r="H67" s="3"/>
    </row>
    <row r="68" spans="1:8" s="23" customFormat="1" ht="13.5" thickBot="1">
      <c r="A68" s="364" t="s">
        <v>25</v>
      </c>
      <c r="B68" s="365"/>
      <c r="C68" s="346" t="s">
        <v>7</v>
      </c>
      <c r="D68" s="347"/>
      <c r="E68" s="158">
        <f>SUM(E69:E74)</f>
        <v>128000</v>
      </c>
      <c r="H68" s="28"/>
    </row>
    <row r="69" spans="1:8" s="23" customFormat="1" ht="25.5">
      <c r="A69" s="22">
        <v>1</v>
      </c>
      <c r="B69" s="132" t="s">
        <v>266</v>
      </c>
      <c r="C69" s="106" t="s">
        <v>8</v>
      </c>
      <c r="D69" s="104">
        <v>1</v>
      </c>
      <c r="E69" s="112">
        <v>36000</v>
      </c>
      <c r="H69" s="28"/>
    </row>
    <row r="70" spans="1:8" s="23" customFormat="1" ht="25.5">
      <c r="A70" s="22">
        <v>2</v>
      </c>
      <c r="B70" s="132" t="s">
        <v>267</v>
      </c>
      <c r="C70" s="106" t="s">
        <v>8</v>
      </c>
      <c r="D70" s="104">
        <v>1</v>
      </c>
      <c r="E70" s="112">
        <v>15000</v>
      </c>
      <c r="H70" s="28"/>
    </row>
    <row r="71" spans="1:9" s="23" customFormat="1" ht="25.5">
      <c r="A71" s="22">
        <v>3</v>
      </c>
      <c r="B71" s="132" t="s">
        <v>268</v>
      </c>
      <c r="C71" s="106" t="s">
        <v>8</v>
      </c>
      <c r="D71" s="104">
        <v>1</v>
      </c>
      <c r="E71" s="112">
        <v>18000</v>
      </c>
      <c r="H71" s="28"/>
      <c r="I71" s="88" t="s">
        <v>17</v>
      </c>
    </row>
    <row r="72" spans="1:8" s="23" customFormat="1" ht="12.75">
      <c r="A72" s="22">
        <v>4</v>
      </c>
      <c r="B72" s="132" t="s">
        <v>96</v>
      </c>
      <c r="C72" s="106" t="s">
        <v>8</v>
      </c>
      <c r="D72" s="104">
        <v>5</v>
      </c>
      <c r="E72" s="112">
        <v>22000</v>
      </c>
      <c r="H72" s="28"/>
    </row>
    <row r="73" spans="1:8" s="23" customFormat="1" ht="12.75">
      <c r="A73" s="22">
        <v>5</v>
      </c>
      <c r="B73" s="132" t="s">
        <v>269</v>
      </c>
      <c r="C73" s="106" t="s">
        <v>8</v>
      </c>
      <c r="D73" s="104">
        <v>1</v>
      </c>
      <c r="E73" s="112">
        <v>7000</v>
      </c>
      <c r="H73" s="28"/>
    </row>
    <row r="74" spans="1:8" s="23" customFormat="1" ht="13.5" thickBot="1">
      <c r="A74" s="22">
        <v>6</v>
      </c>
      <c r="B74" s="132" t="s">
        <v>270</v>
      </c>
      <c r="C74" s="106" t="s">
        <v>8</v>
      </c>
      <c r="D74" s="104">
        <v>1</v>
      </c>
      <c r="E74" s="112">
        <v>30000</v>
      </c>
      <c r="H74" s="28"/>
    </row>
    <row r="75" spans="1:7" s="30" customFormat="1" ht="13.5" thickBot="1">
      <c r="A75" s="384" t="s">
        <v>24</v>
      </c>
      <c r="B75" s="384"/>
      <c r="C75" s="387" t="s">
        <v>18</v>
      </c>
      <c r="D75" s="387"/>
      <c r="E75" s="159">
        <f>SUM(E76:E84)</f>
        <v>1811250</v>
      </c>
      <c r="G75" s="30" t="s">
        <v>17</v>
      </c>
    </row>
    <row r="76" spans="1:5" s="23" customFormat="1" ht="25.5">
      <c r="A76" s="96">
        <v>1</v>
      </c>
      <c r="B76" s="68" t="s">
        <v>40</v>
      </c>
      <c r="C76" s="69" t="s">
        <v>8</v>
      </c>
      <c r="D76" s="70">
        <v>1</v>
      </c>
      <c r="E76" s="102">
        <v>40000</v>
      </c>
    </row>
    <row r="77" spans="1:5" s="23" customFormat="1" ht="12.75">
      <c r="A77" s="22">
        <v>2</v>
      </c>
      <c r="B77" s="44" t="s">
        <v>138</v>
      </c>
      <c r="C77" s="40" t="s">
        <v>8</v>
      </c>
      <c r="D77" s="46">
        <v>1</v>
      </c>
      <c r="E77" s="24">
        <v>141000</v>
      </c>
    </row>
    <row r="78" spans="1:5" s="23" customFormat="1" ht="15.75" customHeight="1">
      <c r="A78" s="124">
        <v>3</v>
      </c>
      <c r="B78" s="44" t="s">
        <v>365</v>
      </c>
      <c r="C78" s="40" t="s">
        <v>8</v>
      </c>
      <c r="D78" s="113">
        <v>4</v>
      </c>
      <c r="E78" s="160">
        <v>1300000</v>
      </c>
    </row>
    <row r="79" spans="1:5" s="23" customFormat="1" ht="15.75" customHeight="1">
      <c r="A79" s="161">
        <v>4</v>
      </c>
      <c r="B79" s="126" t="s">
        <v>351</v>
      </c>
      <c r="C79" s="40" t="s">
        <v>8</v>
      </c>
      <c r="D79" s="113">
        <v>1</v>
      </c>
      <c r="E79" s="160">
        <v>1000</v>
      </c>
    </row>
    <row r="80" spans="1:5" s="23" customFormat="1" ht="15.75" customHeight="1">
      <c r="A80" s="22">
        <v>5</v>
      </c>
      <c r="B80" s="44" t="s">
        <v>258</v>
      </c>
      <c r="C80" s="40" t="s">
        <v>8</v>
      </c>
      <c r="D80" s="46">
        <v>1</v>
      </c>
      <c r="E80" s="24">
        <v>80000</v>
      </c>
    </row>
    <row r="81" spans="1:5" s="23" customFormat="1" ht="15.75" customHeight="1">
      <c r="A81" s="96">
        <v>6</v>
      </c>
      <c r="B81" s="93" t="s">
        <v>328</v>
      </c>
      <c r="C81" s="40" t="s">
        <v>8</v>
      </c>
      <c r="D81" s="46">
        <v>2</v>
      </c>
      <c r="E81" s="24">
        <v>12600</v>
      </c>
    </row>
    <row r="82" spans="1:5" s="23" customFormat="1" ht="15.75" customHeight="1">
      <c r="A82" s="22">
        <v>7</v>
      </c>
      <c r="B82" s="93" t="s">
        <v>329</v>
      </c>
      <c r="C82" s="40" t="s">
        <v>8</v>
      </c>
      <c r="D82" s="46">
        <v>1</v>
      </c>
      <c r="E82" s="24">
        <v>1000</v>
      </c>
    </row>
    <row r="83" spans="1:5" s="23" customFormat="1" ht="15.75" customHeight="1">
      <c r="A83" s="22">
        <v>8</v>
      </c>
      <c r="B83" s="93" t="s">
        <v>348</v>
      </c>
      <c r="C83" s="40" t="s">
        <v>306</v>
      </c>
      <c r="D83" s="46">
        <v>1</v>
      </c>
      <c r="E83" s="24">
        <v>160650</v>
      </c>
    </row>
    <row r="84" spans="1:5" s="23" customFormat="1" ht="15.75" customHeight="1">
      <c r="A84" s="96">
        <v>10</v>
      </c>
      <c r="B84" s="127" t="s">
        <v>336</v>
      </c>
      <c r="C84" s="101" t="s">
        <v>353</v>
      </c>
      <c r="D84" s="128">
        <v>1</v>
      </c>
      <c r="E84" s="155">
        <v>75000</v>
      </c>
    </row>
    <row r="85" spans="1:5" ht="12.75">
      <c r="A85" s="391" t="s">
        <v>10</v>
      </c>
      <c r="B85" s="391"/>
      <c r="C85" s="379" t="s">
        <v>18</v>
      </c>
      <c r="D85" s="379"/>
      <c r="E85" s="117">
        <f>SUM(E86:E87)</f>
        <v>9000000</v>
      </c>
    </row>
    <row r="86" spans="1:5" ht="12.75">
      <c r="A86" s="74">
        <v>1</v>
      </c>
      <c r="B86" s="101" t="s">
        <v>259</v>
      </c>
      <c r="C86" s="69" t="s">
        <v>8</v>
      </c>
      <c r="D86" s="74">
        <v>1</v>
      </c>
      <c r="E86" s="121">
        <v>3000000</v>
      </c>
    </row>
    <row r="87" spans="1:5" s="23" customFormat="1" ht="13.5" thickBot="1">
      <c r="A87" s="162">
        <v>2</v>
      </c>
      <c r="B87" s="114" t="s">
        <v>217</v>
      </c>
      <c r="C87" s="115" t="s">
        <v>8</v>
      </c>
      <c r="D87" s="116">
        <v>3</v>
      </c>
      <c r="E87" s="163">
        <v>6000000</v>
      </c>
    </row>
    <row r="88" spans="1:5" ht="37.5" customHeight="1" thickBot="1">
      <c r="A88" s="164" t="s">
        <v>11</v>
      </c>
      <c r="B88" s="55" t="s">
        <v>12</v>
      </c>
      <c r="C88" s="348" t="s">
        <v>7</v>
      </c>
      <c r="D88" s="349"/>
      <c r="E88" s="165">
        <f>E89+E113+E142+E146+E207+E209</f>
        <v>5905800</v>
      </c>
    </row>
    <row r="89" spans="1:5" ht="12.75">
      <c r="A89" s="313" t="s">
        <v>27</v>
      </c>
      <c r="B89" s="315"/>
      <c r="C89" s="392" t="s">
        <v>7</v>
      </c>
      <c r="D89" s="393"/>
      <c r="E89" s="32">
        <f>SUM(E90:E112)</f>
        <v>1192000</v>
      </c>
    </row>
    <row r="90" spans="1:5" s="23" customFormat="1" ht="27.75" customHeight="1">
      <c r="A90" s="22">
        <v>1</v>
      </c>
      <c r="B90" s="236" t="s">
        <v>359</v>
      </c>
      <c r="C90" s="237"/>
      <c r="D90" s="238"/>
      <c r="E90" s="79">
        <v>70000</v>
      </c>
    </row>
    <row r="91" spans="1:5" s="23" customFormat="1" ht="27.75" customHeight="1">
      <c r="A91" s="22">
        <v>2</v>
      </c>
      <c r="B91" s="236" t="s">
        <v>360</v>
      </c>
      <c r="C91" s="237" t="s">
        <v>360</v>
      </c>
      <c r="D91" s="238" t="s">
        <v>360</v>
      </c>
      <c r="E91" s="79">
        <v>1000</v>
      </c>
    </row>
    <row r="92" spans="1:5" s="23" customFormat="1" ht="24.75" customHeight="1">
      <c r="A92" s="22">
        <v>3</v>
      </c>
      <c r="B92" s="259" t="s">
        <v>199</v>
      </c>
      <c r="C92" s="260" t="s">
        <v>199</v>
      </c>
      <c r="D92" s="261" t="s">
        <v>199</v>
      </c>
      <c r="E92" s="80">
        <v>1000</v>
      </c>
    </row>
    <row r="93" spans="1:5" s="23" customFormat="1" ht="27.75" customHeight="1">
      <c r="A93" s="22">
        <v>4</v>
      </c>
      <c r="B93" s="259" t="s">
        <v>200</v>
      </c>
      <c r="C93" s="260" t="s">
        <v>200</v>
      </c>
      <c r="D93" s="261" t="s">
        <v>200</v>
      </c>
      <c r="E93" s="80">
        <v>1000</v>
      </c>
    </row>
    <row r="94" spans="1:5" s="23" customFormat="1" ht="18" customHeight="1">
      <c r="A94" s="22">
        <v>5</v>
      </c>
      <c r="B94" s="271" t="s">
        <v>201</v>
      </c>
      <c r="C94" s="272" t="s">
        <v>201</v>
      </c>
      <c r="D94" s="273" t="s">
        <v>201</v>
      </c>
      <c r="E94" s="80">
        <v>1000</v>
      </c>
    </row>
    <row r="95" spans="1:5" s="23" customFormat="1" ht="15.75" customHeight="1">
      <c r="A95" s="22">
        <v>6</v>
      </c>
      <c r="B95" s="271" t="s">
        <v>202</v>
      </c>
      <c r="C95" s="272" t="s">
        <v>202</v>
      </c>
      <c r="D95" s="273" t="s">
        <v>202</v>
      </c>
      <c r="E95" s="80">
        <v>1000</v>
      </c>
    </row>
    <row r="96" spans="1:5" s="23" customFormat="1" ht="17.25" customHeight="1">
      <c r="A96" s="22">
        <v>7</v>
      </c>
      <c r="B96" s="271" t="s">
        <v>203</v>
      </c>
      <c r="C96" s="272" t="s">
        <v>203</v>
      </c>
      <c r="D96" s="273" t="s">
        <v>203</v>
      </c>
      <c r="E96" s="80">
        <v>1000</v>
      </c>
    </row>
    <row r="97" spans="1:5" s="23" customFormat="1" ht="18.75" customHeight="1">
      <c r="A97" s="22">
        <v>8</v>
      </c>
      <c r="B97" s="271" t="s">
        <v>204</v>
      </c>
      <c r="C97" s="272" t="s">
        <v>204</v>
      </c>
      <c r="D97" s="273" t="s">
        <v>204</v>
      </c>
      <c r="E97" s="80">
        <v>1000</v>
      </c>
    </row>
    <row r="98" spans="1:5" s="23" customFormat="1" ht="14.25" customHeight="1">
      <c r="A98" s="22">
        <v>9</v>
      </c>
      <c r="B98" s="271" t="s">
        <v>205</v>
      </c>
      <c r="C98" s="272" t="s">
        <v>205</v>
      </c>
      <c r="D98" s="273" t="s">
        <v>205</v>
      </c>
      <c r="E98" s="80">
        <v>1000</v>
      </c>
    </row>
    <row r="99" spans="1:5" s="23" customFormat="1" ht="12.75">
      <c r="A99" s="22">
        <v>10</v>
      </c>
      <c r="B99" s="250" t="s">
        <v>232</v>
      </c>
      <c r="C99" s="251"/>
      <c r="D99" s="252"/>
      <c r="E99" s="80">
        <v>150000</v>
      </c>
    </row>
    <row r="100" spans="1:5" s="23" customFormat="1" ht="20.25" customHeight="1">
      <c r="A100" s="22">
        <v>11</v>
      </c>
      <c r="B100" s="236" t="s">
        <v>272</v>
      </c>
      <c r="C100" s="237"/>
      <c r="D100" s="238"/>
      <c r="E100" s="80">
        <v>15000</v>
      </c>
    </row>
    <row r="101" spans="1:5" s="23" customFormat="1" ht="17.25" customHeight="1">
      <c r="A101" s="22">
        <v>12</v>
      </c>
      <c r="B101" s="236" t="s">
        <v>308</v>
      </c>
      <c r="C101" s="237" t="s">
        <v>308</v>
      </c>
      <c r="D101" s="238" t="s">
        <v>308</v>
      </c>
      <c r="E101" s="80">
        <v>60000</v>
      </c>
    </row>
    <row r="102" spans="1:5" s="23" customFormat="1" ht="50.25" customHeight="1">
      <c r="A102" s="212">
        <v>13</v>
      </c>
      <c r="B102" s="283" t="s">
        <v>406</v>
      </c>
      <c r="C102" s="284" t="s">
        <v>190</v>
      </c>
      <c r="D102" s="285" t="s">
        <v>190</v>
      </c>
      <c r="E102" s="234">
        <v>410000</v>
      </c>
    </row>
    <row r="103" spans="1:5" s="23" customFormat="1" ht="17.25" customHeight="1">
      <c r="A103" s="22">
        <v>14</v>
      </c>
      <c r="B103" s="236" t="s">
        <v>309</v>
      </c>
      <c r="C103" s="237" t="s">
        <v>309</v>
      </c>
      <c r="D103" s="238" t="s">
        <v>309</v>
      </c>
      <c r="E103" s="80">
        <v>50000</v>
      </c>
    </row>
    <row r="104" spans="1:5" s="23" customFormat="1" ht="17.25" customHeight="1">
      <c r="A104" s="22">
        <v>15</v>
      </c>
      <c r="B104" s="236" t="s">
        <v>310</v>
      </c>
      <c r="C104" s="237" t="s">
        <v>310</v>
      </c>
      <c r="D104" s="238" t="s">
        <v>310</v>
      </c>
      <c r="E104" s="80">
        <v>50000</v>
      </c>
    </row>
    <row r="105" spans="1:5" s="23" customFormat="1" ht="30.75" customHeight="1">
      <c r="A105" s="22">
        <v>16</v>
      </c>
      <c r="B105" s="236" t="s">
        <v>357</v>
      </c>
      <c r="C105" s="237"/>
      <c r="D105" s="238"/>
      <c r="E105" s="80">
        <v>165000</v>
      </c>
    </row>
    <row r="106" spans="1:5" s="23" customFormat="1" ht="12.75">
      <c r="A106" s="22">
        <v>17</v>
      </c>
      <c r="B106" s="236" t="s">
        <v>386</v>
      </c>
      <c r="C106" s="237"/>
      <c r="D106" s="238"/>
      <c r="E106" s="80">
        <v>1000</v>
      </c>
    </row>
    <row r="107" spans="1:5" s="23" customFormat="1" ht="30.75" customHeight="1">
      <c r="A107" s="22">
        <v>18</v>
      </c>
      <c r="B107" s="236" t="s">
        <v>374</v>
      </c>
      <c r="C107" s="237"/>
      <c r="D107" s="238"/>
      <c r="E107" s="80">
        <v>80000</v>
      </c>
    </row>
    <row r="108" spans="1:5" s="23" customFormat="1" ht="25.5" customHeight="1">
      <c r="A108" s="22">
        <v>20</v>
      </c>
      <c r="B108" s="236" t="s">
        <v>169</v>
      </c>
      <c r="C108" s="237"/>
      <c r="D108" s="238"/>
      <c r="E108" s="79">
        <v>45000</v>
      </c>
    </row>
    <row r="109" spans="1:5" ht="29.25" customHeight="1">
      <c r="A109" s="42">
        <v>21</v>
      </c>
      <c r="B109" s="236" t="s">
        <v>163</v>
      </c>
      <c r="C109" s="237"/>
      <c r="D109" s="238"/>
      <c r="E109" s="81">
        <v>25000</v>
      </c>
    </row>
    <row r="110" spans="1:5" ht="14.25">
      <c r="A110" s="22">
        <v>22</v>
      </c>
      <c r="B110" s="236" t="s">
        <v>330</v>
      </c>
      <c r="C110" s="237"/>
      <c r="D110" s="238"/>
      <c r="E110" s="98">
        <v>50000</v>
      </c>
    </row>
    <row r="111" spans="1:5" ht="14.25">
      <c r="A111" s="216">
        <v>23</v>
      </c>
      <c r="B111" s="226" t="s">
        <v>405</v>
      </c>
      <c r="C111" s="227"/>
      <c r="D111" s="228"/>
      <c r="E111" s="233">
        <v>1000</v>
      </c>
    </row>
    <row r="112" spans="1:5" ht="21" customHeight="1" thickBot="1">
      <c r="A112" s="42">
        <v>24</v>
      </c>
      <c r="B112" s="277" t="s">
        <v>271</v>
      </c>
      <c r="C112" s="278"/>
      <c r="D112" s="279"/>
      <c r="E112" s="81">
        <v>12000</v>
      </c>
    </row>
    <row r="113" spans="1:5" s="7" customFormat="1" ht="12.75" customHeight="1" thickBot="1">
      <c r="A113" s="90" t="s">
        <v>23</v>
      </c>
      <c r="B113" s="89"/>
      <c r="C113" s="90"/>
      <c r="D113" s="91" t="s">
        <v>7</v>
      </c>
      <c r="E113" s="166">
        <f>SUM(E114:E141)</f>
        <v>1070200</v>
      </c>
    </row>
    <row r="114" spans="1:5" s="7" customFormat="1" ht="30" customHeight="1">
      <c r="A114" s="96">
        <v>1</v>
      </c>
      <c r="B114" s="274" t="s">
        <v>45</v>
      </c>
      <c r="C114" s="275"/>
      <c r="D114" s="276"/>
      <c r="E114" s="123">
        <v>15000</v>
      </c>
    </row>
    <row r="115" spans="1:5" s="7" customFormat="1" ht="16.5" customHeight="1">
      <c r="A115" s="22">
        <v>2</v>
      </c>
      <c r="B115" s="236" t="s">
        <v>378</v>
      </c>
      <c r="C115" s="237"/>
      <c r="D115" s="238"/>
      <c r="E115" s="43">
        <v>131000</v>
      </c>
    </row>
    <row r="116" spans="1:6" s="7" customFormat="1" ht="12.75">
      <c r="A116" s="96">
        <v>3</v>
      </c>
      <c r="B116" s="236" t="s">
        <v>161</v>
      </c>
      <c r="C116" s="237"/>
      <c r="D116" s="238"/>
      <c r="E116" s="43">
        <v>1000</v>
      </c>
      <c r="F116" s="23"/>
    </row>
    <row r="117" spans="1:6" s="7" customFormat="1" ht="12.75">
      <c r="A117" s="22">
        <v>4</v>
      </c>
      <c r="B117" s="236" t="s">
        <v>196</v>
      </c>
      <c r="C117" s="237"/>
      <c r="D117" s="238"/>
      <c r="E117" s="43">
        <v>1000</v>
      </c>
      <c r="F117" s="23"/>
    </row>
    <row r="118" spans="1:6" s="7" customFormat="1" ht="29.25" customHeight="1">
      <c r="A118" s="96">
        <v>5</v>
      </c>
      <c r="B118" s="236" t="s">
        <v>227</v>
      </c>
      <c r="C118" s="237"/>
      <c r="D118" s="238"/>
      <c r="E118" s="43">
        <v>85000</v>
      </c>
      <c r="F118" s="23"/>
    </row>
    <row r="119" spans="1:7" s="7" customFormat="1" ht="174.75" customHeight="1">
      <c r="A119" s="22">
        <v>6</v>
      </c>
      <c r="B119" s="250" t="s">
        <v>206</v>
      </c>
      <c r="C119" s="251" t="s">
        <v>206</v>
      </c>
      <c r="D119" s="252" t="s">
        <v>206</v>
      </c>
      <c r="E119" s="43">
        <v>150000</v>
      </c>
      <c r="F119" s="23"/>
      <c r="G119" s="23"/>
    </row>
    <row r="120" spans="1:7" s="7" customFormat="1" ht="12.75">
      <c r="A120" s="96">
        <v>7</v>
      </c>
      <c r="B120" s="236" t="s">
        <v>207</v>
      </c>
      <c r="C120" s="237" t="s">
        <v>207</v>
      </c>
      <c r="D120" s="238" t="s">
        <v>207</v>
      </c>
      <c r="E120" s="43">
        <v>1000</v>
      </c>
      <c r="F120" s="23"/>
      <c r="G120" s="23"/>
    </row>
    <row r="121" spans="1:7" s="7" customFormat="1" ht="12.75">
      <c r="A121" s="22">
        <v>8</v>
      </c>
      <c r="B121" s="236" t="s">
        <v>208</v>
      </c>
      <c r="C121" s="237" t="s">
        <v>208</v>
      </c>
      <c r="D121" s="238" t="s">
        <v>208</v>
      </c>
      <c r="E121" s="43">
        <v>1000</v>
      </c>
      <c r="F121" s="23"/>
      <c r="G121" s="23"/>
    </row>
    <row r="122" spans="1:7" s="7" customFormat="1" ht="12.75">
      <c r="A122" s="96">
        <v>9</v>
      </c>
      <c r="B122" s="236" t="s">
        <v>209</v>
      </c>
      <c r="C122" s="237" t="s">
        <v>209</v>
      </c>
      <c r="D122" s="238" t="s">
        <v>209</v>
      </c>
      <c r="E122" s="43">
        <v>1000</v>
      </c>
      <c r="F122" s="23"/>
      <c r="G122" s="23"/>
    </row>
    <row r="123" spans="1:7" s="7" customFormat="1" ht="12.75">
      <c r="A123" s="22">
        <v>10</v>
      </c>
      <c r="B123" s="236" t="s">
        <v>233</v>
      </c>
      <c r="C123" s="237" t="s">
        <v>210</v>
      </c>
      <c r="D123" s="238" t="s">
        <v>210</v>
      </c>
      <c r="E123" s="43">
        <v>1000</v>
      </c>
      <c r="F123" s="23"/>
      <c r="G123" s="23"/>
    </row>
    <row r="124" spans="1:7" s="7" customFormat="1" ht="12.75">
      <c r="A124" s="96">
        <v>11</v>
      </c>
      <c r="B124" s="236" t="s">
        <v>211</v>
      </c>
      <c r="C124" s="237" t="s">
        <v>211</v>
      </c>
      <c r="D124" s="238" t="s">
        <v>211</v>
      </c>
      <c r="E124" s="43">
        <v>1000</v>
      </c>
      <c r="F124" s="23"/>
      <c r="G124" s="23"/>
    </row>
    <row r="125" spans="1:7" s="7" customFormat="1" ht="12.75">
      <c r="A125" s="22">
        <v>12</v>
      </c>
      <c r="B125" s="236" t="s">
        <v>212</v>
      </c>
      <c r="C125" s="237" t="s">
        <v>212</v>
      </c>
      <c r="D125" s="238" t="s">
        <v>212</v>
      </c>
      <c r="E125" s="43">
        <v>65200</v>
      </c>
      <c r="F125" s="23"/>
      <c r="G125" s="23"/>
    </row>
    <row r="126" spans="1:7" s="7" customFormat="1" ht="12.75">
      <c r="A126" s="96">
        <v>13</v>
      </c>
      <c r="B126" s="236" t="s">
        <v>213</v>
      </c>
      <c r="C126" s="237" t="s">
        <v>213</v>
      </c>
      <c r="D126" s="238" t="s">
        <v>213</v>
      </c>
      <c r="E126" s="43">
        <v>1000</v>
      </c>
      <c r="F126" s="23"/>
      <c r="G126" s="23"/>
    </row>
    <row r="127" spans="1:7" s="7" customFormat="1" ht="12.75">
      <c r="A127" s="22">
        <v>14</v>
      </c>
      <c r="B127" s="250" t="s">
        <v>331</v>
      </c>
      <c r="C127" s="251"/>
      <c r="D127" s="252"/>
      <c r="E127" s="80">
        <v>170000</v>
      </c>
      <c r="F127" s="23"/>
      <c r="G127" s="23"/>
    </row>
    <row r="128" spans="1:7" s="7" customFormat="1" ht="12.75">
      <c r="A128" s="96">
        <v>15</v>
      </c>
      <c r="B128" s="250" t="s">
        <v>362</v>
      </c>
      <c r="C128" s="251"/>
      <c r="D128" s="252"/>
      <c r="E128" s="80">
        <v>67000</v>
      </c>
      <c r="F128" s="23"/>
      <c r="G128" s="23"/>
    </row>
    <row r="129" spans="1:7" s="7" customFormat="1" ht="12.75">
      <c r="A129" s="22">
        <v>16</v>
      </c>
      <c r="B129" s="250" t="s">
        <v>391</v>
      </c>
      <c r="C129" s="251"/>
      <c r="D129" s="252"/>
      <c r="E129" s="80">
        <v>1000</v>
      </c>
      <c r="F129" s="23"/>
      <c r="G129" s="23"/>
    </row>
    <row r="130" spans="1:7" s="7" customFormat="1" ht="12.75">
      <c r="A130" s="96">
        <v>17</v>
      </c>
      <c r="B130" s="206" t="s">
        <v>395</v>
      </c>
      <c r="C130" s="207"/>
      <c r="D130" s="208"/>
      <c r="E130" s="80">
        <v>1000</v>
      </c>
      <c r="F130" s="23"/>
      <c r="G130" s="23"/>
    </row>
    <row r="131" spans="1:7" s="7" customFormat="1" ht="24.75" customHeight="1">
      <c r="A131" s="22">
        <v>18</v>
      </c>
      <c r="B131" s="250" t="s">
        <v>370</v>
      </c>
      <c r="C131" s="251"/>
      <c r="D131" s="252"/>
      <c r="E131" s="80">
        <v>15000</v>
      </c>
      <c r="F131" s="23"/>
      <c r="G131" s="23"/>
    </row>
    <row r="132" spans="1:7" s="7" customFormat="1" ht="15.75" customHeight="1">
      <c r="A132" s="96">
        <v>19</v>
      </c>
      <c r="B132" s="250" t="s">
        <v>371</v>
      </c>
      <c r="C132" s="251"/>
      <c r="D132" s="252"/>
      <c r="E132" s="80">
        <v>1000</v>
      </c>
      <c r="F132" s="23"/>
      <c r="G132" s="23"/>
    </row>
    <row r="133" spans="1:7" s="7" customFormat="1" ht="24.75" customHeight="1">
      <c r="A133" s="22">
        <v>20</v>
      </c>
      <c r="B133" s="250" t="s">
        <v>363</v>
      </c>
      <c r="C133" s="251"/>
      <c r="D133" s="252"/>
      <c r="E133" s="80">
        <v>150000</v>
      </c>
      <c r="F133" s="23"/>
      <c r="G133" s="23"/>
    </row>
    <row r="134" spans="1:7" s="7" customFormat="1" ht="50.25" customHeight="1">
      <c r="A134" s="96">
        <v>21</v>
      </c>
      <c r="B134" s="236" t="s">
        <v>193</v>
      </c>
      <c r="C134" s="237"/>
      <c r="D134" s="238"/>
      <c r="E134" s="43">
        <v>1000</v>
      </c>
      <c r="F134" s="23"/>
      <c r="G134" s="23"/>
    </row>
    <row r="135" spans="1:6" s="7" customFormat="1" ht="83.25" customHeight="1">
      <c r="A135" s="22">
        <v>22</v>
      </c>
      <c r="B135" s="236" t="s">
        <v>194</v>
      </c>
      <c r="C135" s="237"/>
      <c r="D135" s="238"/>
      <c r="E135" s="43">
        <v>1000</v>
      </c>
      <c r="F135" s="23"/>
    </row>
    <row r="136" spans="1:6" s="7" customFormat="1" ht="62.25" customHeight="1">
      <c r="A136" s="96">
        <v>23</v>
      </c>
      <c r="B136" s="236" t="s">
        <v>195</v>
      </c>
      <c r="C136" s="237"/>
      <c r="D136" s="238"/>
      <c r="E136" s="43">
        <v>1000</v>
      </c>
      <c r="F136" s="23"/>
    </row>
    <row r="137" spans="1:6" s="7" customFormat="1" ht="28.5" customHeight="1">
      <c r="A137" s="22">
        <v>24</v>
      </c>
      <c r="B137" s="236" t="s">
        <v>377</v>
      </c>
      <c r="C137" s="237"/>
      <c r="D137" s="238"/>
      <c r="E137" s="54">
        <v>1000</v>
      </c>
      <c r="F137" s="23"/>
    </row>
    <row r="138" spans="1:6" s="7" customFormat="1" ht="43.5" customHeight="1">
      <c r="A138" s="96">
        <v>25</v>
      </c>
      <c r="B138" s="236" t="s">
        <v>364</v>
      </c>
      <c r="C138" s="237"/>
      <c r="D138" s="238"/>
      <c r="E138" s="54">
        <v>1000</v>
      </c>
      <c r="F138" s="23"/>
    </row>
    <row r="139" spans="1:6" s="7" customFormat="1" ht="12.75">
      <c r="A139" s="212">
        <v>26</v>
      </c>
      <c r="B139" s="283" t="s">
        <v>407</v>
      </c>
      <c r="C139" s="284"/>
      <c r="D139" s="285"/>
      <c r="E139" s="235">
        <v>180000</v>
      </c>
      <c r="F139" s="23"/>
    </row>
    <row r="140" spans="1:5" s="23" customFormat="1" ht="26.25" customHeight="1">
      <c r="A140" s="96">
        <v>27</v>
      </c>
      <c r="B140" s="236" t="s">
        <v>228</v>
      </c>
      <c r="C140" s="237"/>
      <c r="D140" s="238"/>
      <c r="E140" s="54">
        <v>25000</v>
      </c>
    </row>
    <row r="141" spans="1:6" ht="13.5" thickBot="1">
      <c r="A141" s="22">
        <v>28</v>
      </c>
      <c r="B141" s="298" t="s">
        <v>139</v>
      </c>
      <c r="C141" s="299"/>
      <c r="D141" s="300"/>
      <c r="E141" s="167">
        <v>1000</v>
      </c>
      <c r="F141" s="23"/>
    </row>
    <row r="142" spans="1:5" ht="13.5" thickBot="1">
      <c r="A142" s="266" t="s">
        <v>25</v>
      </c>
      <c r="B142" s="267"/>
      <c r="C142" s="286" t="s">
        <v>7</v>
      </c>
      <c r="D142" s="287"/>
      <c r="E142" s="168">
        <f>SUM(E143:E145)</f>
        <v>13000</v>
      </c>
    </row>
    <row r="143" spans="1:5" ht="12.75">
      <c r="A143" s="169">
        <v>1</v>
      </c>
      <c r="B143" s="268" t="s">
        <v>197</v>
      </c>
      <c r="C143" s="269"/>
      <c r="D143" s="270"/>
      <c r="E143" s="45">
        <v>1000</v>
      </c>
    </row>
    <row r="144" spans="1:5" ht="12.75">
      <c r="A144" s="22">
        <v>2</v>
      </c>
      <c r="B144" s="262" t="s">
        <v>318</v>
      </c>
      <c r="C144" s="262" t="s">
        <v>318</v>
      </c>
      <c r="D144" s="262" t="s">
        <v>318</v>
      </c>
      <c r="E144" s="45">
        <v>6000</v>
      </c>
    </row>
    <row r="145" spans="1:5" ht="12.75">
      <c r="A145" s="22">
        <v>3</v>
      </c>
      <c r="B145" s="262" t="s">
        <v>319</v>
      </c>
      <c r="C145" s="262" t="s">
        <v>319</v>
      </c>
      <c r="D145" s="262" t="s">
        <v>319</v>
      </c>
      <c r="E145" s="45">
        <v>6000</v>
      </c>
    </row>
    <row r="146" spans="1:5" ht="13.5" thickBot="1">
      <c r="A146" s="253" t="s">
        <v>26</v>
      </c>
      <c r="B146" s="254"/>
      <c r="C146" s="245" t="s">
        <v>7</v>
      </c>
      <c r="D146" s="246"/>
      <c r="E146" s="170">
        <f>SUM(E147:E206)</f>
        <v>2573600</v>
      </c>
    </row>
    <row r="147" spans="1:5" s="23" customFormat="1" ht="12.75" customHeight="1">
      <c r="A147" s="119">
        <v>1</v>
      </c>
      <c r="B147" s="239" t="s">
        <v>223</v>
      </c>
      <c r="C147" s="255" t="s">
        <v>64</v>
      </c>
      <c r="D147" s="256" t="s">
        <v>64</v>
      </c>
      <c r="E147" s="171">
        <v>165000</v>
      </c>
    </row>
    <row r="148" spans="1:5" s="23" customFormat="1" ht="14.25">
      <c r="A148" s="119">
        <v>2</v>
      </c>
      <c r="B148" s="239" t="s">
        <v>224</v>
      </c>
      <c r="C148" s="255" t="s">
        <v>165</v>
      </c>
      <c r="D148" s="256" t="s">
        <v>165</v>
      </c>
      <c r="E148" s="118">
        <v>33000</v>
      </c>
    </row>
    <row r="149" spans="1:5" s="23" customFormat="1" ht="14.25">
      <c r="A149" s="119">
        <v>3</v>
      </c>
      <c r="B149" s="239" t="s">
        <v>225</v>
      </c>
      <c r="C149" s="255" t="s">
        <v>166</v>
      </c>
      <c r="D149" s="256" t="s">
        <v>166</v>
      </c>
      <c r="E149" s="118">
        <v>33000</v>
      </c>
    </row>
    <row r="150" spans="1:5" s="23" customFormat="1" ht="14.25">
      <c r="A150" s="119">
        <v>4</v>
      </c>
      <c r="B150" s="239" t="s">
        <v>226</v>
      </c>
      <c r="C150" s="255" t="s">
        <v>167</v>
      </c>
      <c r="D150" s="256" t="s">
        <v>167</v>
      </c>
      <c r="E150" s="118">
        <v>33000</v>
      </c>
    </row>
    <row r="151" spans="1:5" s="23" customFormat="1" ht="12.75">
      <c r="A151" s="119">
        <v>5</v>
      </c>
      <c r="B151" s="239" t="s">
        <v>192</v>
      </c>
      <c r="C151" s="255" t="s">
        <v>192</v>
      </c>
      <c r="D151" s="256" t="s">
        <v>192</v>
      </c>
      <c r="E151" s="24">
        <v>160000</v>
      </c>
    </row>
    <row r="152" spans="1:5" s="23" customFormat="1" ht="14.25">
      <c r="A152" s="119">
        <v>6</v>
      </c>
      <c r="B152" s="263" t="s">
        <v>92</v>
      </c>
      <c r="C152" s="264"/>
      <c r="D152" s="265"/>
      <c r="E152" s="171">
        <v>1000</v>
      </c>
    </row>
    <row r="153" spans="1:5" s="23" customFormat="1" ht="14.25">
      <c r="A153" s="119">
        <v>7</v>
      </c>
      <c r="B153" s="263" t="s">
        <v>153</v>
      </c>
      <c r="C153" s="264"/>
      <c r="D153" s="265"/>
      <c r="E153" s="171">
        <v>1000</v>
      </c>
    </row>
    <row r="154" spans="1:12" s="23" customFormat="1" ht="25.5" customHeight="1">
      <c r="A154" s="119">
        <v>8</v>
      </c>
      <c r="B154" s="239" t="s">
        <v>141</v>
      </c>
      <c r="C154" s="255"/>
      <c r="D154" s="256"/>
      <c r="E154" s="172">
        <v>31000</v>
      </c>
      <c r="L154" s="57"/>
    </row>
    <row r="155" spans="1:12" s="23" customFormat="1" ht="27.75" customHeight="1">
      <c r="A155" s="119">
        <v>9</v>
      </c>
      <c r="B155" s="239" t="s">
        <v>150</v>
      </c>
      <c r="C155" s="255"/>
      <c r="D155" s="256"/>
      <c r="E155" s="172">
        <v>30000</v>
      </c>
      <c r="L155" s="57"/>
    </row>
    <row r="156" spans="1:12" s="23" customFormat="1" ht="12.75">
      <c r="A156" s="119">
        <v>10</v>
      </c>
      <c r="B156" s="236" t="s">
        <v>188</v>
      </c>
      <c r="C156" s="237"/>
      <c r="D156" s="238"/>
      <c r="E156" s="43">
        <v>1000</v>
      </c>
      <c r="L156" s="57"/>
    </row>
    <row r="157" spans="1:12" s="23" customFormat="1" ht="12.75">
      <c r="A157" s="119">
        <v>11</v>
      </c>
      <c r="B157" s="236" t="s">
        <v>198</v>
      </c>
      <c r="C157" s="237"/>
      <c r="D157" s="238"/>
      <c r="E157" s="43">
        <v>1000</v>
      </c>
      <c r="L157" s="57"/>
    </row>
    <row r="158" spans="1:12" s="23" customFormat="1" ht="19.5" customHeight="1">
      <c r="A158" s="119">
        <v>12</v>
      </c>
      <c r="B158" s="249" t="s">
        <v>369</v>
      </c>
      <c r="C158" s="249"/>
      <c r="D158" s="249"/>
      <c r="E158" s="43">
        <v>1000</v>
      </c>
      <c r="L158" s="57"/>
    </row>
    <row r="159" spans="1:12" s="23" customFormat="1" ht="19.5" customHeight="1">
      <c r="A159" s="119">
        <v>13</v>
      </c>
      <c r="B159" s="236" t="s">
        <v>244</v>
      </c>
      <c r="C159" s="237"/>
      <c r="D159" s="238"/>
      <c r="E159" s="43">
        <v>1000</v>
      </c>
      <c r="L159" s="57"/>
    </row>
    <row r="160" spans="1:12" s="23" customFormat="1" ht="12.75">
      <c r="A160" s="119">
        <v>14</v>
      </c>
      <c r="B160" s="236" t="s">
        <v>257</v>
      </c>
      <c r="C160" s="237"/>
      <c r="D160" s="238"/>
      <c r="E160" s="43">
        <v>80000</v>
      </c>
      <c r="L160" s="57"/>
    </row>
    <row r="161" spans="1:12" s="23" customFormat="1" ht="51.75" customHeight="1">
      <c r="A161" s="119">
        <v>15</v>
      </c>
      <c r="B161" s="236" t="s">
        <v>253</v>
      </c>
      <c r="C161" s="237" t="s">
        <v>253</v>
      </c>
      <c r="D161" s="238" t="s">
        <v>253</v>
      </c>
      <c r="E161" s="43">
        <v>161000</v>
      </c>
      <c r="L161" s="57"/>
    </row>
    <row r="162" spans="1:12" s="23" customFormat="1" ht="55.5" customHeight="1">
      <c r="A162" s="119">
        <v>16</v>
      </c>
      <c r="B162" s="236" t="s">
        <v>254</v>
      </c>
      <c r="C162" s="237" t="s">
        <v>254</v>
      </c>
      <c r="D162" s="238" t="s">
        <v>254</v>
      </c>
      <c r="E162" s="43">
        <v>50000</v>
      </c>
      <c r="L162" s="57"/>
    </row>
    <row r="163" spans="1:12" s="23" customFormat="1" ht="55.5" customHeight="1">
      <c r="A163" s="119">
        <v>17</v>
      </c>
      <c r="B163" s="236" t="s">
        <v>341</v>
      </c>
      <c r="C163" s="237"/>
      <c r="D163" s="238"/>
      <c r="E163" s="43">
        <v>161000</v>
      </c>
      <c r="L163" s="57"/>
    </row>
    <row r="164" spans="1:12" s="23" customFormat="1" ht="55.5" customHeight="1">
      <c r="A164" s="119">
        <v>18</v>
      </c>
      <c r="B164" s="250" t="s">
        <v>342</v>
      </c>
      <c r="C164" s="251"/>
      <c r="D164" s="252"/>
      <c r="E164" s="43">
        <v>10000</v>
      </c>
      <c r="L164" s="57"/>
    </row>
    <row r="165" spans="1:12" s="23" customFormat="1" ht="12.75">
      <c r="A165" s="119">
        <v>19</v>
      </c>
      <c r="B165" s="259" t="s">
        <v>372</v>
      </c>
      <c r="C165" s="260"/>
      <c r="D165" s="261"/>
      <c r="E165" s="43">
        <v>2000</v>
      </c>
      <c r="L165" s="57"/>
    </row>
    <row r="166" spans="1:12" s="23" customFormat="1" ht="18.75" customHeight="1">
      <c r="A166" s="119">
        <v>20</v>
      </c>
      <c r="B166" s="236" t="str">
        <f>'[1]Anexa 3'!B64</f>
        <v>Reabilitare termică la blocurile de locuinţe str.Proiectantului S5</v>
      </c>
      <c r="C166" s="237"/>
      <c r="D166" s="238"/>
      <c r="E166" s="43">
        <v>7500</v>
      </c>
      <c r="L166" s="57"/>
    </row>
    <row r="167" spans="1:12" s="23" customFormat="1" ht="15.75" customHeight="1">
      <c r="A167" s="119">
        <v>21</v>
      </c>
      <c r="B167" s="236" t="str">
        <f>'[1]Anexa 3'!B65</f>
        <v>Studiu de fezabilitate pentru blocul de locuințe situat pe str.Rândunelelor nr.6</v>
      </c>
      <c r="C167" s="237"/>
      <c r="D167" s="238"/>
      <c r="E167" s="43">
        <v>45000</v>
      </c>
      <c r="L167" s="57"/>
    </row>
    <row r="168" spans="1:12" s="23" customFormat="1" ht="30" customHeight="1">
      <c r="A168" s="119">
        <v>22</v>
      </c>
      <c r="B168" s="236" t="str">
        <f>'[1]Anexa 3'!B66</f>
        <v>Studiu de fezabilitate pentru blocul de locuințe situat pe str.Prahova, nr.20, bl.C5</v>
      </c>
      <c r="C168" s="237"/>
      <c r="D168" s="238"/>
      <c r="E168" s="43">
        <v>44000</v>
      </c>
      <c r="L168" s="57"/>
    </row>
    <row r="169" spans="1:12" s="23" customFormat="1" ht="12.75" customHeight="1">
      <c r="A169" s="119">
        <v>23</v>
      </c>
      <c r="B169" s="236" t="str">
        <f>'[1]Anexa 3'!B67</f>
        <v>Studiu de fezabilitate pentru blocul de locuințe situat pe str.Mal Stâng Someș T2</v>
      </c>
      <c r="C169" s="237"/>
      <c r="D169" s="238"/>
      <c r="E169" s="43">
        <v>15000</v>
      </c>
      <c r="L169" s="57"/>
    </row>
    <row r="170" spans="1:12" s="23" customFormat="1" ht="18.75" customHeight="1">
      <c r="A170" s="119">
        <v>24</v>
      </c>
      <c r="B170" s="236" t="str">
        <f>'[1]Anexa 3'!B68</f>
        <v>Studiu de fezabilitate pentru blocul de locuințe situat pe str.Belșugului, bl.UB14</v>
      </c>
      <c r="C170" s="237"/>
      <c r="D170" s="238"/>
      <c r="E170" s="43">
        <v>93000</v>
      </c>
      <c r="L170" s="57"/>
    </row>
    <row r="171" spans="1:12" s="23" customFormat="1" ht="17.25" customHeight="1">
      <c r="A171" s="119">
        <v>25</v>
      </c>
      <c r="B171" s="236" t="str">
        <f>'[1]Anexa 3'!B69</f>
        <v>Studiu de fezabilitate pentru blocul de locuințe situat pe b-dul Lucian Blaga CU 46, 48, 50, 52</v>
      </c>
      <c r="C171" s="237"/>
      <c r="D171" s="238"/>
      <c r="E171" s="43">
        <v>21000</v>
      </c>
      <c r="L171" s="57"/>
    </row>
    <row r="172" spans="1:12" s="23" customFormat="1" ht="15" customHeight="1">
      <c r="A172" s="119">
        <v>26</v>
      </c>
      <c r="B172" s="236" t="str">
        <f>'[1]Anexa 3'!B70</f>
        <v>Studiu de fezabilitate pentru blocul de locuințe situat pe str.Ady Endre, nr.34</v>
      </c>
      <c r="C172" s="237"/>
      <c r="D172" s="238"/>
      <c r="E172" s="129">
        <v>41000</v>
      </c>
      <c r="L172" s="57"/>
    </row>
    <row r="173" spans="1:12" s="23" customFormat="1" ht="14.25" customHeight="1">
      <c r="A173" s="119">
        <v>27</v>
      </c>
      <c r="B173" s="236" t="str">
        <f>'[1]Anexa 3'!B71</f>
        <v>Studiu de fezabilitate pentru blocul de locuințe situat pe str.Lalelei R1-R3</v>
      </c>
      <c r="C173" s="237"/>
      <c r="D173" s="238"/>
      <c r="E173" s="129">
        <v>7500</v>
      </c>
      <c r="L173" s="57"/>
    </row>
    <row r="174" spans="1:12" s="23" customFormat="1" ht="16.5" customHeight="1">
      <c r="A174" s="119">
        <v>28</v>
      </c>
      <c r="B174" s="236" t="str">
        <f>'[1]Anexa 3'!B72</f>
        <v>Studiu de fezabilitate pentru blocul de locuințe situat pe str.Petru Bran, nr.4</v>
      </c>
      <c r="C174" s="237"/>
      <c r="D174" s="238"/>
      <c r="E174" s="129">
        <v>12000</v>
      </c>
      <c r="L174" s="57"/>
    </row>
    <row r="175" spans="1:12" s="23" customFormat="1" ht="12.75" customHeight="1">
      <c r="A175" s="119">
        <v>29</v>
      </c>
      <c r="B175" s="236" t="str">
        <f>'[1]Anexa 3'!B73</f>
        <v>Studiu de fezabilitate pentru blocul de locuințe situat pe str.Ganea, bl.CG5</v>
      </c>
      <c r="C175" s="237"/>
      <c r="D175" s="238"/>
      <c r="E175" s="129">
        <v>85000</v>
      </c>
      <c r="L175" s="57"/>
    </row>
    <row r="176" spans="1:12" s="23" customFormat="1" ht="12.75" customHeight="1">
      <c r="A176" s="119">
        <v>30</v>
      </c>
      <c r="B176" s="236" t="str">
        <f>'[1]Anexa 3'!B74</f>
        <v>Studiu de fezabilitate pentru blocul de locuințe situat pe b-dul Cloșca, nr.1, bl.T17</v>
      </c>
      <c r="C176" s="237"/>
      <c r="D176" s="238"/>
      <c r="E176" s="129">
        <v>26000</v>
      </c>
      <c r="L176" s="57"/>
    </row>
    <row r="177" spans="1:12" s="23" customFormat="1" ht="12.75" customHeight="1">
      <c r="A177" s="119">
        <v>31</v>
      </c>
      <c r="B177" s="236" t="str">
        <f>'[1]Anexa 3'!B75</f>
        <v>Studiu de fezabilitate pentru blocul de locuințe situat pe strada Careiului, bl.C13</v>
      </c>
      <c r="C177" s="237"/>
      <c r="D177" s="238"/>
      <c r="E177" s="129">
        <v>8000</v>
      </c>
      <c r="L177" s="57"/>
    </row>
    <row r="178" spans="1:12" s="23" customFormat="1" ht="12.75" customHeight="1">
      <c r="A178" s="119">
        <v>32</v>
      </c>
      <c r="B178" s="236" t="str">
        <f>'[1]Anexa 3'!B76</f>
        <v>Studiu de fezabilitate pentru blocul de locuințe situat pe str.Marsilia, nr.18</v>
      </c>
      <c r="C178" s="237"/>
      <c r="D178" s="238"/>
      <c r="E178" s="129">
        <v>32000</v>
      </c>
      <c r="L178" s="57"/>
    </row>
    <row r="179" spans="1:12" s="23" customFormat="1" ht="12.75" customHeight="1">
      <c r="A179" s="119">
        <v>33</v>
      </c>
      <c r="B179" s="205" t="s">
        <v>392</v>
      </c>
      <c r="C179" s="203"/>
      <c r="D179" s="204"/>
      <c r="E179" s="129">
        <v>8000</v>
      </c>
      <c r="L179" s="57"/>
    </row>
    <row r="180" spans="1:12" s="23" customFormat="1" ht="12.75" customHeight="1">
      <c r="A180" s="119">
        <v>34</v>
      </c>
      <c r="B180" s="205" t="s">
        <v>393</v>
      </c>
      <c r="C180" s="203"/>
      <c r="D180" s="204"/>
      <c r="E180" s="129">
        <v>10000</v>
      </c>
      <c r="L180" s="57"/>
    </row>
    <row r="181" spans="1:12" s="23" customFormat="1" ht="12.75" customHeight="1">
      <c r="A181" s="119">
        <v>35</v>
      </c>
      <c r="B181" s="211" t="s">
        <v>398</v>
      </c>
      <c r="C181" s="209"/>
      <c r="D181" s="210"/>
      <c r="E181" s="129">
        <v>23800</v>
      </c>
      <c r="L181" s="57"/>
    </row>
    <row r="182" spans="1:12" s="23" customFormat="1" ht="12.75" customHeight="1">
      <c r="A182" s="119">
        <v>36</v>
      </c>
      <c r="B182" s="211" t="s">
        <v>399</v>
      </c>
      <c r="C182" s="209"/>
      <c r="D182" s="210"/>
      <c r="E182" s="129">
        <v>23800</v>
      </c>
      <c r="L182" s="57"/>
    </row>
    <row r="183" spans="1:12" s="23" customFormat="1" ht="12.75" customHeight="1">
      <c r="A183" s="119">
        <v>37</v>
      </c>
      <c r="B183" s="211" t="s">
        <v>400</v>
      </c>
      <c r="C183" s="209"/>
      <c r="D183" s="210"/>
      <c r="E183" s="129">
        <v>23800</v>
      </c>
      <c r="L183" s="57"/>
    </row>
    <row r="184" spans="1:12" s="23" customFormat="1" ht="12.75" customHeight="1">
      <c r="A184" s="119">
        <v>38</v>
      </c>
      <c r="B184" s="211" t="s">
        <v>401</v>
      </c>
      <c r="C184" s="209"/>
      <c r="D184" s="210"/>
      <c r="E184" s="129">
        <v>23800</v>
      </c>
      <c r="L184" s="57"/>
    </row>
    <row r="185" spans="1:12" s="23" customFormat="1" ht="12.75">
      <c r="A185" s="119">
        <v>39</v>
      </c>
      <c r="B185" s="236" t="s">
        <v>290</v>
      </c>
      <c r="C185" s="237" t="s">
        <v>290</v>
      </c>
      <c r="D185" s="238" t="s">
        <v>290</v>
      </c>
      <c r="E185" s="43">
        <v>1000</v>
      </c>
      <c r="L185" s="57"/>
    </row>
    <row r="186" spans="1:12" s="23" customFormat="1" ht="12.75">
      <c r="A186" s="119">
        <v>40</v>
      </c>
      <c r="B186" s="236" t="s">
        <v>291</v>
      </c>
      <c r="C186" s="237" t="s">
        <v>291</v>
      </c>
      <c r="D186" s="238" t="s">
        <v>291</v>
      </c>
      <c r="E186" s="43">
        <v>75000</v>
      </c>
      <c r="L186" s="57"/>
    </row>
    <row r="187" spans="1:12" s="23" customFormat="1" ht="12.75">
      <c r="A187" s="119">
        <v>41</v>
      </c>
      <c r="B187" s="236" t="s">
        <v>292</v>
      </c>
      <c r="C187" s="237" t="s">
        <v>292</v>
      </c>
      <c r="D187" s="238" t="s">
        <v>292</v>
      </c>
      <c r="E187" s="43">
        <v>75000</v>
      </c>
      <c r="L187" s="57"/>
    </row>
    <row r="188" spans="1:12" s="23" customFormat="1" ht="12.75">
      <c r="A188" s="119">
        <v>42</v>
      </c>
      <c r="B188" s="236" t="s">
        <v>293</v>
      </c>
      <c r="C188" s="237" t="s">
        <v>293</v>
      </c>
      <c r="D188" s="238" t="s">
        <v>293</v>
      </c>
      <c r="E188" s="43">
        <v>65000</v>
      </c>
      <c r="L188" s="57"/>
    </row>
    <row r="189" spans="1:12" s="23" customFormat="1" ht="12.75">
      <c r="A189" s="119">
        <v>43</v>
      </c>
      <c r="B189" s="236" t="s">
        <v>321</v>
      </c>
      <c r="C189" s="237"/>
      <c r="D189" s="238"/>
      <c r="E189" s="43">
        <v>29000</v>
      </c>
      <c r="L189" s="57"/>
    </row>
    <row r="190" spans="1:12" s="23" customFormat="1" ht="12.75">
      <c r="A190" s="119">
        <v>44</v>
      </c>
      <c r="B190" s="236" t="s">
        <v>322</v>
      </c>
      <c r="C190" s="237"/>
      <c r="D190" s="238"/>
      <c r="E190" s="43">
        <v>29000</v>
      </c>
      <c r="L190" s="57"/>
    </row>
    <row r="191" spans="1:12" s="23" customFormat="1" ht="12.75">
      <c r="A191" s="119">
        <v>45</v>
      </c>
      <c r="B191" s="236" t="s">
        <v>343</v>
      </c>
      <c r="C191" s="237"/>
      <c r="D191" s="238"/>
      <c r="E191" s="43">
        <v>29000</v>
      </c>
      <c r="L191" s="57"/>
    </row>
    <row r="192" spans="1:12" s="23" customFormat="1" ht="12.75">
      <c r="A192" s="119">
        <v>46</v>
      </c>
      <c r="B192" s="236" t="s">
        <v>346</v>
      </c>
      <c r="C192" s="237"/>
      <c r="D192" s="238"/>
      <c r="E192" s="43">
        <v>30000</v>
      </c>
      <c r="L192" s="57"/>
    </row>
    <row r="193" spans="1:12" s="23" customFormat="1" ht="12.75">
      <c r="A193" s="119">
        <v>47</v>
      </c>
      <c r="B193" s="236" t="s">
        <v>352</v>
      </c>
      <c r="C193" s="237"/>
      <c r="D193" s="238"/>
      <c r="E193" s="43">
        <v>29000</v>
      </c>
      <c r="L193" s="57"/>
    </row>
    <row r="194" spans="1:12" s="23" customFormat="1" ht="12.75">
      <c r="A194" s="119">
        <v>48</v>
      </c>
      <c r="B194" s="236" t="s">
        <v>358</v>
      </c>
      <c r="C194" s="237"/>
      <c r="D194" s="238"/>
      <c r="E194" s="43">
        <v>129000</v>
      </c>
      <c r="L194" s="57"/>
    </row>
    <row r="195" spans="1:12" s="23" customFormat="1" ht="16.5" customHeight="1">
      <c r="A195" s="119">
        <v>49</v>
      </c>
      <c r="B195" s="242" t="s">
        <v>382</v>
      </c>
      <c r="C195" s="243"/>
      <c r="D195" s="244"/>
      <c r="E195" s="43">
        <v>40000</v>
      </c>
      <c r="L195" s="57"/>
    </row>
    <row r="196" spans="1:12" s="23" customFormat="1" ht="29.25" customHeight="1">
      <c r="A196" s="119">
        <v>50</v>
      </c>
      <c r="B196" s="242" t="s">
        <v>394</v>
      </c>
      <c r="C196" s="243"/>
      <c r="D196" s="244"/>
      <c r="E196" s="43">
        <v>50000</v>
      </c>
      <c r="L196" s="57"/>
    </row>
    <row r="197" spans="1:12" s="23" customFormat="1" ht="12.75">
      <c r="A197" s="119">
        <v>51</v>
      </c>
      <c r="B197" s="242" t="s">
        <v>383</v>
      </c>
      <c r="C197" s="243"/>
      <c r="D197" s="244"/>
      <c r="E197" s="43">
        <v>40000</v>
      </c>
      <c r="L197" s="57"/>
    </row>
    <row r="198" spans="1:12" s="23" customFormat="1" ht="12.75">
      <c r="A198" s="119">
        <v>52</v>
      </c>
      <c r="B198" s="250" t="s">
        <v>276</v>
      </c>
      <c r="C198" s="251" t="s">
        <v>276</v>
      </c>
      <c r="D198" s="252" t="s">
        <v>276</v>
      </c>
      <c r="E198" s="43">
        <v>7400</v>
      </c>
      <c r="L198" s="57"/>
    </row>
    <row r="199" spans="1:12" s="23" customFormat="1" ht="27.75" customHeight="1">
      <c r="A199" s="119">
        <v>53</v>
      </c>
      <c r="B199" s="250" t="s">
        <v>231</v>
      </c>
      <c r="C199" s="251" t="s">
        <v>231</v>
      </c>
      <c r="D199" s="252" t="s">
        <v>231</v>
      </c>
      <c r="E199" s="43">
        <v>155000</v>
      </c>
      <c r="L199" s="57"/>
    </row>
    <row r="200" spans="1:12" s="23" customFormat="1" ht="24" customHeight="1">
      <c r="A200" s="119">
        <v>54</v>
      </c>
      <c r="B200" s="250" t="s">
        <v>349</v>
      </c>
      <c r="C200" s="251" t="s">
        <v>277</v>
      </c>
      <c r="D200" s="252" t="s">
        <v>277</v>
      </c>
      <c r="E200" s="43">
        <v>82000</v>
      </c>
      <c r="L200" s="57"/>
    </row>
    <row r="201" spans="1:12" s="23" customFormat="1" ht="12.75">
      <c r="A201" s="119">
        <v>55</v>
      </c>
      <c r="B201" s="250" t="s">
        <v>278</v>
      </c>
      <c r="C201" s="251" t="s">
        <v>278</v>
      </c>
      <c r="D201" s="252" t="s">
        <v>278</v>
      </c>
      <c r="E201" s="43">
        <v>21000</v>
      </c>
      <c r="L201" s="57"/>
    </row>
    <row r="202" spans="1:12" s="23" customFormat="1" ht="12.75">
      <c r="A202" s="119">
        <v>56</v>
      </c>
      <c r="B202" s="250" t="s">
        <v>338</v>
      </c>
      <c r="C202" s="251" t="s">
        <v>279</v>
      </c>
      <c r="D202" s="252" t="s">
        <v>279</v>
      </c>
      <c r="E202" s="43">
        <v>1000</v>
      </c>
      <c r="L202" s="57"/>
    </row>
    <row r="203" spans="1:12" s="23" customFormat="1" ht="12.75">
      <c r="A203" s="119">
        <v>57</v>
      </c>
      <c r="B203" s="236" t="s">
        <v>281</v>
      </c>
      <c r="C203" s="237"/>
      <c r="D203" s="238"/>
      <c r="E203" s="43">
        <v>1000</v>
      </c>
      <c r="L203" s="57"/>
    </row>
    <row r="204" spans="1:12" s="23" customFormat="1" ht="27" customHeight="1">
      <c r="A204" s="119">
        <v>58</v>
      </c>
      <c r="B204" s="236" t="s">
        <v>251</v>
      </c>
      <c r="C204" s="237"/>
      <c r="D204" s="238"/>
      <c r="E204" s="43">
        <v>130000</v>
      </c>
      <c r="L204" s="57"/>
    </row>
    <row r="205" spans="1:12" s="23" customFormat="1" ht="24.75" customHeight="1">
      <c r="A205" s="119">
        <v>59</v>
      </c>
      <c r="B205" s="236" t="s">
        <v>384</v>
      </c>
      <c r="C205" s="237"/>
      <c r="D205" s="238"/>
      <c r="E205" s="123">
        <v>40000</v>
      </c>
      <c r="L205" s="57"/>
    </row>
    <row r="206" spans="1:12" s="23" customFormat="1" ht="27.75" customHeight="1">
      <c r="A206" s="119">
        <v>60</v>
      </c>
      <c r="B206" s="236" t="s">
        <v>385</v>
      </c>
      <c r="C206" s="237"/>
      <c r="D206" s="238"/>
      <c r="E206" s="123">
        <v>10000</v>
      </c>
      <c r="L206" s="57"/>
    </row>
    <row r="207" spans="1:5" s="7" customFormat="1" ht="12.75">
      <c r="A207" s="257" t="s">
        <v>46</v>
      </c>
      <c r="B207" s="258"/>
      <c r="C207" s="247" t="s">
        <v>7</v>
      </c>
      <c r="D207" s="248"/>
      <c r="E207" s="65">
        <f>E208</f>
        <v>0</v>
      </c>
    </row>
    <row r="208" spans="1:5" s="23" customFormat="1" ht="12.75">
      <c r="A208" s="31">
        <v>1</v>
      </c>
      <c r="B208" s="25"/>
      <c r="C208" s="41"/>
      <c r="D208" s="31"/>
      <c r="E208" s="24"/>
    </row>
    <row r="209" spans="1:7" ht="18" customHeight="1" thickBot="1">
      <c r="A209" s="253" t="s">
        <v>10</v>
      </c>
      <c r="B209" s="254"/>
      <c r="C209" s="245" t="s">
        <v>7</v>
      </c>
      <c r="D209" s="246"/>
      <c r="E209" s="170">
        <f>SUM(E210:E231)</f>
        <v>1057000</v>
      </c>
      <c r="G209" s="3"/>
    </row>
    <row r="210" spans="1:5" s="23" customFormat="1" ht="12.75">
      <c r="A210" s="119">
        <v>1</v>
      </c>
      <c r="B210" s="239" t="s">
        <v>252</v>
      </c>
      <c r="C210" s="255"/>
      <c r="D210" s="256"/>
      <c r="E210" s="43">
        <v>158000</v>
      </c>
    </row>
    <row r="211" spans="1:5" s="23" customFormat="1" ht="12.75">
      <c r="A211" s="119">
        <v>2</v>
      </c>
      <c r="B211" s="239" t="s">
        <v>214</v>
      </c>
      <c r="C211" s="240" t="s">
        <v>214</v>
      </c>
      <c r="D211" s="241" t="s">
        <v>214</v>
      </c>
      <c r="E211" s="43">
        <v>1000</v>
      </c>
    </row>
    <row r="212" spans="1:5" s="23" customFormat="1" ht="27" customHeight="1">
      <c r="A212" s="119">
        <v>3</v>
      </c>
      <c r="B212" s="239" t="s">
        <v>245</v>
      </c>
      <c r="C212" s="240" t="s">
        <v>215</v>
      </c>
      <c r="D212" s="241" t="s">
        <v>215</v>
      </c>
      <c r="E212" s="43">
        <v>1000</v>
      </c>
    </row>
    <row r="213" spans="1:5" s="23" customFormat="1" ht="12.75">
      <c r="A213" s="119">
        <v>4</v>
      </c>
      <c r="B213" s="239" t="s">
        <v>246</v>
      </c>
      <c r="C213" s="240" t="s">
        <v>237</v>
      </c>
      <c r="D213" s="241" t="s">
        <v>237</v>
      </c>
      <c r="E213" s="43">
        <v>1000</v>
      </c>
    </row>
    <row r="214" spans="1:5" s="23" customFormat="1" ht="12.75">
      <c r="A214" s="119">
        <v>5</v>
      </c>
      <c r="B214" s="239" t="s">
        <v>247</v>
      </c>
      <c r="C214" s="240" t="s">
        <v>238</v>
      </c>
      <c r="D214" s="241" t="s">
        <v>238</v>
      </c>
      <c r="E214" s="43">
        <v>1000</v>
      </c>
    </row>
    <row r="215" spans="1:5" s="23" customFormat="1" ht="12.75">
      <c r="A215" s="119">
        <v>6</v>
      </c>
      <c r="B215" s="239" t="s">
        <v>248</v>
      </c>
      <c r="C215" s="240" t="s">
        <v>239</v>
      </c>
      <c r="D215" s="241" t="s">
        <v>239</v>
      </c>
      <c r="E215" s="43">
        <v>1000</v>
      </c>
    </row>
    <row r="216" spans="1:5" s="23" customFormat="1" ht="12.75">
      <c r="A216" s="119">
        <v>7</v>
      </c>
      <c r="B216" s="239" t="s">
        <v>249</v>
      </c>
      <c r="C216" s="240" t="s">
        <v>240</v>
      </c>
      <c r="D216" s="241" t="s">
        <v>240</v>
      </c>
      <c r="E216" s="43">
        <v>1000</v>
      </c>
    </row>
    <row r="217" spans="1:5" s="23" customFormat="1" ht="12.75">
      <c r="A217" s="119">
        <v>8</v>
      </c>
      <c r="B217" s="239" t="s">
        <v>250</v>
      </c>
      <c r="C217" s="240" t="s">
        <v>241</v>
      </c>
      <c r="D217" s="241" t="s">
        <v>241</v>
      </c>
      <c r="E217" s="43">
        <v>1000</v>
      </c>
    </row>
    <row r="218" spans="1:5" s="23" customFormat="1" ht="25.5" customHeight="1">
      <c r="A218" s="119">
        <v>10</v>
      </c>
      <c r="B218" s="249" t="s">
        <v>234</v>
      </c>
      <c r="C218" s="249"/>
      <c r="D218" s="249"/>
      <c r="E218" s="43">
        <v>1000</v>
      </c>
    </row>
    <row r="219" spans="1:5" s="23" customFormat="1" ht="37.5" customHeight="1">
      <c r="A219" s="119">
        <v>11</v>
      </c>
      <c r="B219" s="249" t="s">
        <v>235</v>
      </c>
      <c r="C219" s="249"/>
      <c r="D219" s="249"/>
      <c r="E219" s="43">
        <v>225000</v>
      </c>
    </row>
    <row r="220" spans="1:5" s="23" customFormat="1" ht="27.75" customHeight="1">
      <c r="A220" s="119">
        <v>12</v>
      </c>
      <c r="B220" s="249" t="s">
        <v>236</v>
      </c>
      <c r="C220" s="249"/>
      <c r="D220" s="249"/>
      <c r="E220" s="43">
        <v>100000</v>
      </c>
    </row>
    <row r="221" spans="1:5" s="23" customFormat="1" ht="12.75">
      <c r="A221" s="119">
        <v>13</v>
      </c>
      <c r="B221" s="249" t="s">
        <v>289</v>
      </c>
      <c r="C221" s="249"/>
      <c r="D221" s="249"/>
      <c r="E221" s="43">
        <v>60000</v>
      </c>
    </row>
    <row r="222" spans="1:5" s="23" customFormat="1" ht="12.75">
      <c r="A222" s="119">
        <v>14</v>
      </c>
      <c r="B222" s="249" t="s">
        <v>316</v>
      </c>
      <c r="C222" s="249"/>
      <c r="D222" s="249"/>
      <c r="E222" s="43">
        <v>1000</v>
      </c>
    </row>
    <row r="223" spans="1:5" s="23" customFormat="1" ht="12.75">
      <c r="A223" s="119">
        <v>15</v>
      </c>
      <c r="B223" s="249" t="s">
        <v>339</v>
      </c>
      <c r="C223" s="249"/>
      <c r="D223" s="249"/>
      <c r="E223" s="43">
        <v>1000</v>
      </c>
    </row>
    <row r="224" spans="1:5" s="23" customFormat="1" ht="27" customHeight="1">
      <c r="A224" s="119">
        <v>16</v>
      </c>
      <c r="B224" s="249" t="s">
        <v>396</v>
      </c>
      <c r="C224" s="249"/>
      <c r="D224" s="249"/>
      <c r="E224" s="43">
        <v>40000</v>
      </c>
    </row>
    <row r="225" spans="1:5" s="23" customFormat="1" ht="12.75">
      <c r="A225" s="119">
        <v>17</v>
      </c>
      <c r="B225" s="249" t="s">
        <v>397</v>
      </c>
      <c r="C225" s="249"/>
      <c r="D225" s="249"/>
      <c r="E225" s="43">
        <v>50000</v>
      </c>
    </row>
    <row r="226" spans="1:8" ht="25.5" customHeight="1">
      <c r="A226" s="119">
        <v>18</v>
      </c>
      <c r="B226" s="417" t="s">
        <v>48</v>
      </c>
      <c r="C226" s="418"/>
      <c r="D226" s="419"/>
      <c r="E226" s="43">
        <v>59000</v>
      </c>
      <c r="F226" s="23"/>
      <c r="G226" s="23"/>
      <c r="H226" s="23"/>
    </row>
    <row r="227" spans="1:8" ht="12.75">
      <c r="A227" s="119">
        <v>19</v>
      </c>
      <c r="B227" s="417" t="s">
        <v>41</v>
      </c>
      <c r="C227" s="418"/>
      <c r="D227" s="419"/>
      <c r="E227" s="43">
        <v>80000</v>
      </c>
      <c r="F227" s="23"/>
      <c r="G227" s="23"/>
      <c r="H227" s="23"/>
    </row>
    <row r="228" spans="1:8" ht="12.75">
      <c r="A228" s="119">
        <v>20</v>
      </c>
      <c r="B228" s="417" t="s">
        <v>288</v>
      </c>
      <c r="C228" s="418"/>
      <c r="D228" s="419"/>
      <c r="E228" s="43">
        <v>1000</v>
      </c>
      <c r="F228" s="23"/>
      <c r="G228" s="23"/>
      <c r="H228" s="23"/>
    </row>
    <row r="229" spans="1:5" ht="12.75">
      <c r="A229" s="119">
        <v>21</v>
      </c>
      <c r="B229" s="417" t="s">
        <v>159</v>
      </c>
      <c r="C229" s="418"/>
      <c r="D229" s="419"/>
      <c r="E229" s="43">
        <v>52000</v>
      </c>
    </row>
    <row r="230" spans="1:5" ht="12.75">
      <c r="A230" s="119">
        <v>22</v>
      </c>
      <c r="B230" s="417" t="s">
        <v>177</v>
      </c>
      <c r="C230" s="418"/>
      <c r="D230" s="419"/>
      <c r="E230" s="43">
        <v>177000</v>
      </c>
    </row>
    <row r="231" spans="1:5" ht="13.5" thickBot="1">
      <c r="A231" s="222">
        <v>23</v>
      </c>
      <c r="B231" s="420" t="s">
        <v>285</v>
      </c>
      <c r="C231" s="421"/>
      <c r="D231" s="422"/>
      <c r="E231" s="223">
        <v>45000</v>
      </c>
    </row>
    <row r="232" spans="1:5" s="7" customFormat="1" ht="37.5" customHeight="1" thickBot="1">
      <c r="A232" s="173" t="s">
        <v>14</v>
      </c>
      <c r="B232" s="71" t="s">
        <v>15</v>
      </c>
      <c r="C232" s="416" t="s">
        <v>7</v>
      </c>
      <c r="D232" s="416"/>
      <c r="E232" s="174">
        <f>E233+E242+E244+E260</f>
        <v>118297519</v>
      </c>
    </row>
    <row r="233" spans="1:7" s="7" customFormat="1" ht="15" customHeight="1" thickBot="1">
      <c r="A233" s="384" t="s">
        <v>27</v>
      </c>
      <c r="B233" s="384"/>
      <c r="C233" s="423" t="s">
        <v>7</v>
      </c>
      <c r="D233" s="423"/>
      <c r="E233" s="159">
        <f>SUM(E234:E241)</f>
        <v>9934000</v>
      </c>
      <c r="G233" s="26"/>
    </row>
    <row r="234" spans="1:7" s="23" customFormat="1" ht="12.75">
      <c r="A234" s="124">
        <v>1</v>
      </c>
      <c r="B234" s="236" t="s">
        <v>135</v>
      </c>
      <c r="C234" s="237"/>
      <c r="D234" s="238"/>
      <c r="E234" s="82">
        <v>5500000</v>
      </c>
      <c r="G234" s="88"/>
    </row>
    <row r="235" spans="1:7" s="7" customFormat="1" ht="25.5" customHeight="1">
      <c r="A235" s="220">
        <v>2</v>
      </c>
      <c r="B235" s="413" t="s">
        <v>136</v>
      </c>
      <c r="C235" s="414"/>
      <c r="D235" s="415"/>
      <c r="E235" s="221">
        <v>59500</v>
      </c>
      <c r="G235" s="26"/>
    </row>
    <row r="236" spans="1:7" s="7" customFormat="1" ht="25.5" customHeight="1">
      <c r="A236" s="220">
        <v>3</v>
      </c>
      <c r="B236" s="413" t="s">
        <v>137</v>
      </c>
      <c r="C236" s="414"/>
      <c r="D236" s="415"/>
      <c r="E236" s="221">
        <v>59500</v>
      </c>
      <c r="G236" s="26"/>
    </row>
    <row r="237" spans="1:7" s="7" customFormat="1" ht="25.5" customHeight="1">
      <c r="A237" s="124">
        <v>4</v>
      </c>
      <c r="B237" s="429" t="s">
        <v>168</v>
      </c>
      <c r="C237" s="430"/>
      <c r="D237" s="431"/>
      <c r="E237" s="82">
        <v>3870000</v>
      </c>
      <c r="G237" s="26"/>
    </row>
    <row r="238" spans="1:7" s="7" customFormat="1" ht="25.5" customHeight="1">
      <c r="A238" s="124">
        <v>5</v>
      </c>
      <c r="B238" s="397" t="s">
        <v>170</v>
      </c>
      <c r="C238" s="398"/>
      <c r="D238" s="399"/>
      <c r="E238" s="82">
        <v>39000</v>
      </c>
      <c r="G238" s="26"/>
    </row>
    <row r="239" spans="1:7" s="7" customFormat="1" ht="25.5" customHeight="1">
      <c r="A239" s="124">
        <v>6</v>
      </c>
      <c r="B239" s="397" t="s">
        <v>171</v>
      </c>
      <c r="C239" s="398" t="s">
        <v>171</v>
      </c>
      <c r="D239" s="399" t="s">
        <v>171</v>
      </c>
      <c r="E239" s="82">
        <v>20000</v>
      </c>
      <c r="G239" s="26"/>
    </row>
    <row r="240" spans="1:7" s="23" customFormat="1" ht="12.75">
      <c r="A240" s="124">
        <v>7</v>
      </c>
      <c r="B240" s="397" t="s">
        <v>311</v>
      </c>
      <c r="C240" s="398" t="s">
        <v>311</v>
      </c>
      <c r="D240" s="399" t="s">
        <v>311</v>
      </c>
      <c r="E240" s="82">
        <v>177000</v>
      </c>
      <c r="G240" s="88"/>
    </row>
    <row r="241" spans="1:7" s="7" customFormat="1" ht="12.75">
      <c r="A241" s="124">
        <v>8</v>
      </c>
      <c r="B241" s="397" t="s">
        <v>312</v>
      </c>
      <c r="C241" s="398" t="s">
        <v>312</v>
      </c>
      <c r="D241" s="399" t="s">
        <v>312</v>
      </c>
      <c r="E241" s="82">
        <v>209000</v>
      </c>
      <c r="G241" s="26"/>
    </row>
    <row r="242" spans="1:6" s="7" customFormat="1" ht="18" customHeight="1">
      <c r="A242" s="424" t="s">
        <v>23</v>
      </c>
      <c r="B242" s="425"/>
      <c r="C242" s="426"/>
      <c r="D242" s="33" t="s">
        <v>7</v>
      </c>
      <c r="E242" s="175">
        <f>SUM(E243:E243)</f>
        <v>15000</v>
      </c>
      <c r="F242" s="133"/>
    </row>
    <row r="243" spans="1:6" s="23" customFormat="1" ht="30" customHeight="1">
      <c r="A243" s="22">
        <v>1</v>
      </c>
      <c r="B243" s="236" t="s">
        <v>229</v>
      </c>
      <c r="C243" s="237"/>
      <c r="D243" s="238"/>
      <c r="E243" s="45">
        <v>15000</v>
      </c>
      <c r="F243" s="53"/>
    </row>
    <row r="244" spans="1:5" s="7" customFormat="1" ht="15" customHeight="1">
      <c r="A244" s="427" t="s">
        <v>28</v>
      </c>
      <c r="B244" s="428"/>
      <c r="C244" s="392" t="s">
        <v>7</v>
      </c>
      <c r="D244" s="393"/>
      <c r="E244" s="176">
        <f>SUM(E245:E259)</f>
        <v>13887019</v>
      </c>
    </row>
    <row r="245" spans="1:8" s="7" customFormat="1" ht="12.75">
      <c r="A245" s="124">
        <v>1</v>
      </c>
      <c r="B245" s="326" t="s">
        <v>103</v>
      </c>
      <c r="C245" s="327"/>
      <c r="D245" s="328"/>
      <c r="E245" s="43">
        <v>50000</v>
      </c>
      <c r="F245" s="23"/>
      <c r="H245" s="8"/>
    </row>
    <row r="246" spans="1:5" s="23" customFormat="1" ht="25.5" customHeight="1">
      <c r="A246" s="22">
        <v>2</v>
      </c>
      <c r="B246" s="236" t="s">
        <v>101</v>
      </c>
      <c r="C246" s="237" t="s">
        <v>101</v>
      </c>
      <c r="D246" s="238" t="s">
        <v>101</v>
      </c>
      <c r="E246" s="43">
        <v>2500</v>
      </c>
    </row>
    <row r="247" spans="1:5" s="23" customFormat="1" ht="12.75">
      <c r="A247" s="124">
        <v>3</v>
      </c>
      <c r="B247" s="236" t="s">
        <v>100</v>
      </c>
      <c r="C247" s="237"/>
      <c r="D247" s="238"/>
      <c r="E247" s="43">
        <v>347000</v>
      </c>
    </row>
    <row r="248" spans="1:5" s="23" customFormat="1" ht="25.5" customHeight="1">
      <c r="A248" s="22">
        <v>4</v>
      </c>
      <c r="B248" s="250" t="s">
        <v>243</v>
      </c>
      <c r="C248" s="251"/>
      <c r="D248" s="252"/>
      <c r="E248" s="43">
        <v>86519</v>
      </c>
    </row>
    <row r="249" spans="1:5" s="23" customFormat="1" ht="25.5" customHeight="1">
      <c r="A249" s="124">
        <v>5</v>
      </c>
      <c r="B249" s="250" t="s">
        <v>345</v>
      </c>
      <c r="C249" s="251"/>
      <c r="D249" s="252"/>
      <c r="E249" s="43">
        <v>17000</v>
      </c>
    </row>
    <row r="250" spans="1:5" s="23" customFormat="1" ht="17.25" customHeight="1">
      <c r="A250" s="124">
        <v>6</v>
      </c>
      <c r="B250" s="412" t="s">
        <v>350</v>
      </c>
      <c r="C250" s="243"/>
      <c r="D250" s="244"/>
      <c r="E250" s="43">
        <v>1000</v>
      </c>
    </row>
    <row r="251" spans="1:5" s="23" customFormat="1" ht="26.25" customHeight="1">
      <c r="A251" s="124">
        <v>9</v>
      </c>
      <c r="B251" s="412" t="s">
        <v>340</v>
      </c>
      <c r="C251" s="243"/>
      <c r="D251" s="244"/>
      <c r="E251" s="43">
        <v>1000</v>
      </c>
    </row>
    <row r="252" spans="1:5" s="23" customFormat="1" ht="12.75">
      <c r="A252" s="22">
        <v>12</v>
      </c>
      <c r="B252" s="236" t="s">
        <v>273</v>
      </c>
      <c r="C252" s="237"/>
      <c r="D252" s="238"/>
      <c r="E252" s="43">
        <v>1000</v>
      </c>
    </row>
    <row r="253" spans="1:5" s="23" customFormat="1" ht="12.75" customHeight="1">
      <c r="A253" s="124">
        <v>13</v>
      </c>
      <c r="B253" s="239" t="s">
        <v>275</v>
      </c>
      <c r="C253" s="255"/>
      <c r="D253" s="256"/>
      <c r="E253" s="43">
        <v>1000000</v>
      </c>
    </row>
    <row r="254" spans="1:5" s="23" customFormat="1" ht="12.75" customHeight="1">
      <c r="A254" s="22">
        <v>14</v>
      </c>
      <c r="B254" s="239" t="s">
        <v>337</v>
      </c>
      <c r="C254" s="255"/>
      <c r="D254" s="256"/>
      <c r="E254" s="43">
        <v>1000</v>
      </c>
    </row>
    <row r="255" spans="1:5" s="23" customFormat="1" ht="30" customHeight="1">
      <c r="A255" s="124">
        <v>17</v>
      </c>
      <c r="B255" s="271" t="s">
        <v>274</v>
      </c>
      <c r="C255" s="272"/>
      <c r="D255" s="273"/>
      <c r="E255" s="43">
        <v>42000</v>
      </c>
    </row>
    <row r="256" spans="1:5" s="23" customFormat="1" ht="12.75">
      <c r="A256" s="22">
        <v>20</v>
      </c>
      <c r="B256" s="271" t="s">
        <v>280</v>
      </c>
      <c r="C256" s="272"/>
      <c r="D256" s="273"/>
      <c r="E256" s="43">
        <v>1000</v>
      </c>
    </row>
    <row r="257" spans="1:5" s="23" customFormat="1" ht="12.75">
      <c r="A257" s="124">
        <v>21</v>
      </c>
      <c r="B257" s="271" t="s">
        <v>282</v>
      </c>
      <c r="C257" s="272" t="s">
        <v>282</v>
      </c>
      <c r="D257" s="273" t="s">
        <v>282</v>
      </c>
      <c r="E257" s="43">
        <v>1000</v>
      </c>
    </row>
    <row r="258" spans="1:5" s="23" customFormat="1" ht="12.75">
      <c r="A258" s="22">
        <v>22</v>
      </c>
      <c r="B258" s="271" t="s">
        <v>283</v>
      </c>
      <c r="C258" s="272" t="s">
        <v>283</v>
      </c>
      <c r="D258" s="273" t="s">
        <v>283</v>
      </c>
      <c r="E258" s="43">
        <v>1000</v>
      </c>
    </row>
    <row r="259" spans="1:5" s="23" customFormat="1" ht="12.75">
      <c r="A259" s="22">
        <v>23</v>
      </c>
      <c r="B259" s="236" t="s">
        <v>140</v>
      </c>
      <c r="C259" s="237" t="s">
        <v>102</v>
      </c>
      <c r="D259" s="238" t="s">
        <v>102</v>
      </c>
      <c r="E259" s="43">
        <v>12335000</v>
      </c>
    </row>
    <row r="260" spans="1:11" ht="12.75">
      <c r="A260" s="410" t="s">
        <v>10</v>
      </c>
      <c r="B260" s="411"/>
      <c r="C260" s="291" t="s">
        <v>7</v>
      </c>
      <c r="D260" s="292"/>
      <c r="E260" s="177">
        <f>SUM(E261:E303)</f>
        <v>94461500</v>
      </c>
      <c r="K260" s="3"/>
    </row>
    <row r="261" spans="1:11" s="23" customFormat="1" ht="12.75">
      <c r="A261" s="119">
        <v>1</v>
      </c>
      <c r="B261" s="288" t="s">
        <v>42</v>
      </c>
      <c r="C261" s="289"/>
      <c r="D261" s="290"/>
      <c r="E261" s="122">
        <v>1810000</v>
      </c>
      <c r="K261" s="28"/>
    </row>
    <row r="262" spans="1:11" s="23" customFormat="1" ht="12.75" customHeight="1">
      <c r="A262" s="214">
        <v>2</v>
      </c>
      <c r="B262" s="407" t="s">
        <v>63</v>
      </c>
      <c r="C262" s="408"/>
      <c r="D262" s="409"/>
      <c r="E262" s="224">
        <v>4185258</v>
      </c>
      <c r="K262" s="28"/>
    </row>
    <row r="263" spans="1:11" s="7" customFormat="1" ht="12.75">
      <c r="A263" s="214">
        <v>3</v>
      </c>
      <c r="B263" s="407" t="s">
        <v>43</v>
      </c>
      <c r="C263" s="408"/>
      <c r="D263" s="409"/>
      <c r="E263" s="215">
        <v>75000000</v>
      </c>
      <c r="F263" s="23"/>
      <c r="G263" s="23"/>
      <c r="K263" s="15"/>
    </row>
    <row r="264" spans="1:11" s="7" customFormat="1" ht="25.5" customHeight="1">
      <c r="A264" s="119">
        <v>4</v>
      </c>
      <c r="B264" s="239" t="s">
        <v>49</v>
      </c>
      <c r="C264" s="255"/>
      <c r="D264" s="256"/>
      <c r="E264" s="43">
        <v>1000</v>
      </c>
      <c r="F264" s="23"/>
      <c r="K264" s="15"/>
    </row>
    <row r="265" spans="1:11" s="7" customFormat="1" ht="26.25" customHeight="1">
      <c r="A265" s="119">
        <v>6</v>
      </c>
      <c r="B265" s="239" t="s">
        <v>335</v>
      </c>
      <c r="C265" s="255"/>
      <c r="D265" s="256"/>
      <c r="E265" s="43">
        <v>27000</v>
      </c>
      <c r="F265" s="23"/>
      <c r="K265" s="15"/>
    </row>
    <row r="266" spans="1:11" s="7" customFormat="1" ht="12.75">
      <c r="A266" s="119">
        <v>7</v>
      </c>
      <c r="B266" s="239" t="s">
        <v>52</v>
      </c>
      <c r="C266" s="255"/>
      <c r="D266" s="256"/>
      <c r="E266" s="43">
        <v>55000</v>
      </c>
      <c r="F266" s="23"/>
      <c r="K266" s="15"/>
    </row>
    <row r="267" spans="1:11" s="7" customFormat="1" ht="12.75">
      <c r="A267" s="119">
        <v>8</v>
      </c>
      <c r="B267" s="236" t="s">
        <v>47</v>
      </c>
      <c r="C267" s="237"/>
      <c r="D267" s="238"/>
      <c r="E267" s="54">
        <v>12000</v>
      </c>
      <c r="F267" s="23"/>
      <c r="K267" s="15"/>
    </row>
    <row r="268" spans="1:11" s="7" customFormat="1" ht="24" customHeight="1">
      <c r="A268" s="119">
        <v>9</v>
      </c>
      <c r="B268" s="236" t="s">
        <v>97</v>
      </c>
      <c r="C268" s="237"/>
      <c r="D268" s="238"/>
      <c r="E268" s="54">
        <v>46500</v>
      </c>
      <c r="K268" s="15"/>
    </row>
    <row r="269" spans="1:11" s="7" customFormat="1" ht="28.5" customHeight="1">
      <c r="A269" s="119">
        <v>10</v>
      </c>
      <c r="B269" s="295" t="s">
        <v>164</v>
      </c>
      <c r="C269" s="296"/>
      <c r="D269" s="297"/>
      <c r="E269" s="54">
        <v>67500</v>
      </c>
      <c r="K269" s="15"/>
    </row>
    <row r="270" spans="1:11" s="7" customFormat="1" ht="28.5" customHeight="1">
      <c r="A270" s="214">
        <v>11</v>
      </c>
      <c r="B270" s="283" t="s">
        <v>62</v>
      </c>
      <c r="C270" s="284"/>
      <c r="D270" s="285"/>
      <c r="E270" s="215">
        <v>2050000</v>
      </c>
      <c r="K270" s="15"/>
    </row>
    <row r="271" spans="1:11" s="7" customFormat="1" ht="27.75" customHeight="1">
      <c r="A271" s="119">
        <v>12</v>
      </c>
      <c r="B271" s="236" t="s">
        <v>98</v>
      </c>
      <c r="C271" s="237" t="s">
        <v>98</v>
      </c>
      <c r="D271" s="238" t="s">
        <v>98</v>
      </c>
      <c r="E271" s="62">
        <v>8000</v>
      </c>
      <c r="K271" s="15"/>
    </row>
    <row r="272" spans="1:11" s="7" customFormat="1" ht="29.25" customHeight="1">
      <c r="A272" s="119">
        <v>13</v>
      </c>
      <c r="B272" s="236" t="s">
        <v>99</v>
      </c>
      <c r="C272" s="237" t="s">
        <v>99</v>
      </c>
      <c r="D272" s="238" t="s">
        <v>99</v>
      </c>
      <c r="E272" s="54">
        <v>10000</v>
      </c>
      <c r="K272" s="15"/>
    </row>
    <row r="273" spans="1:11" s="7" customFormat="1" ht="27.75" customHeight="1">
      <c r="A273" s="119">
        <v>14</v>
      </c>
      <c r="B273" s="236" t="s">
        <v>114</v>
      </c>
      <c r="C273" s="237" t="s">
        <v>114</v>
      </c>
      <c r="D273" s="238" t="s">
        <v>114</v>
      </c>
      <c r="E273" s="43">
        <v>13700</v>
      </c>
      <c r="F273" s="23"/>
      <c r="G273" s="23"/>
      <c r="K273" s="15"/>
    </row>
    <row r="274" spans="1:11" s="7" customFormat="1" ht="27.75" customHeight="1">
      <c r="A274" s="119">
        <v>15</v>
      </c>
      <c r="B274" s="236" t="s">
        <v>115</v>
      </c>
      <c r="C274" s="237" t="s">
        <v>115</v>
      </c>
      <c r="D274" s="238" t="s">
        <v>115</v>
      </c>
      <c r="E274" s="43">
        <v>12900</v>
      </c>
      <c r="F274" s="23"/>
      <c r="G274" s="23"/>
      <c r="K274" s="15"/>
    </row>
    <row r="275" spans="1:11" s="7" customFormat="1" ht="27.75" customHeight="1">
      <c r="A275" s="119">
        <v>16</v>
      </c>
      <c r="B275" s="236" t="s">
        <v>116</v>
      </c>
      <c r="C275" s="237" t="s">
        <v>116</v>
      </c>
      <c r="D275" s="238" t="s">
        <v>116</v>
      </c>
      <c r="E275" s="43">
        <v>12400</v>
      </c>
      <c r="F275" s="23"/>
      <c r="G275" s="23"/>
      <c r="K275" s="15"/>
    </row>
    <row r="276" spans="1:11" s="7" customFormat="1" ht="27.75" customHeight="1">
      <c r="A276" s="119">
        <v>17</v>
      </c>
      <c r="B276" s="236" t="s">
        <v>117</v>
      </c>
      <c r="C276" s="237" t="s">
        <v>117</v>
      </c>
      <c r="D276" s="238" t="s">
        <v>117</v>
      </c>
      <c r="E276" s="43">
        <v>3400</v>
      </c>
      <c r="F276" s="23"/>
      <c r="G276" s="23"/>
      <c r="K276" s="15"/>
    </row>
    <row r="277" spans="1:11" s="7" customFormat="1" ht="27.75" customHeight="1">
      <c r="A277" s="119">
        <v>18</v>
      </c>
      <c r="B277" s="236" t="s">
        <v>118</v>
      </c>
      <c r="C277" s="237" t="s">
        <v>118</v>
      </c>
      <c r="D277" s="238" t="s">
        <v>118</v>
      </c>
      <c r="E277" s="43">
        <v>12300</v>
      </c>
      <c r="F277" s="23"/>
      <c r="G277" s="23"/>
      <c r="K277" s="15"/>
    </row>
    <row r="278" spans="1:11" s="7" customFormat="1" ht="27.75" customHeight="1">
      <c r="A278" s="119">
        <v>19</v>
      </c>
      <c r="B278" s="236" t="s">
        <v>119</v>
      </c>
      <c r="C278" s="237" t="s">
        <v>119</v>
      </c>
      <c r="D278" s="238" t="s">
        <v>119</v>
      </c>
      <c r="E278" s="43">
        <v>15300</v>
      </c>
      <c r="F278" s="23"/>
      <c r="G278" s="23"/>
      <c r="K278" s="15"/>
    </row>
    <row r="279" spans="1:11" s="7" customFormat="1" ht="27.75" customHeight="1">
      <c r="A279" s="119">
        <v>20</v>
      </c>
      <c r="B279" s="236" t="s">
        <v>120</v>
      </c>
      <c r="C279" s="237" t="s">
        <v>120</v>
      </c>
      <c r="D279" s="238" t="s">
        <v>120</v>
      </c>
      <c r="E279" s="43">
        <v>14500</v>
      </c>
      <c r="F279" s="23"/>
      <c r="G279" s="23"/>
      <c r="K279" s="15"/>
    </row>
    <row r="280" spans="1:11" s="7" customFormat="1" ht="27.75" customHeight="1">
      <c r="A280" s="119">
        <v>21</v>
      </c>
      <c r="B280" s="236" t="s">
        <v>121</v>
      </c>
      <c r="C280" s="237" t="s">
        <v>121</v>
      </c>
      <c r="D280" s="238" t="s">
        <v>121</v>
      </c>
      <c r="E280" s="43">
        <v>5100</v>
      </c>
      <c r="F280" s="23"/>
      <c r="G280" s="23"/>
      <c r="K280" s="15"/>
    </row>
    <row r="281" spans="1:11" s="7" customFormat="1" ht="27.75" customHeight="1">
      <c r="A281" s="119">
        <v>22</v>
      </c>
      <c r="B281" s="236" t="s">
        <v>122</v>
      </c>
      <c r="C281" s="237" t="s">
        <v>122</v>
      </c>
      <c r="D281" s="238" t="s">
        <v>122</v>
      </c>
      <c r="E281" s="43">
        <v>5100</v>
      </c>
      <c r="F281" s="23"/>
      <c r="G281" s="23"/>
      <c r="K281" s="15"/>
    </row>
    <row r="282" spans="1:11" s="7" customFormat="1" ht="27.75" customHeight="1">
      <c r="A282" s="119">
        <v>23</v>
      </c>
      <c r="B282" s="236" t="s">
        <v>123</v>
      </c>
      <c r="C282" s="237" t="s">
        <v>123</v>
      </c>
      <c r="D282" s="238" t="s">
        <v>123</v>
      </c>
      <c r="E282" s="43">
        <v>4900</v>
      </c>
      <c r="F282" s="23"/>
      <c r="G282" s="23"/>
      <c r="K282" s="15"/>
    </row>
    <row r="283" spans="1:11" s="7" customFormat="1" ht="27.75" customHeight="1">
      <c r="A283" s="119">
        <v>24</v>
      </c>
      <c r="B283" s="236" t="s">
        <v>124</v>
      </c>
      <c r="C283" s="237" t="s">
        <v>124</v>
      </c>
      <c r="D283" s="238" t="s">
        <v>124</v>
      </c>
      <c r="E283" s="43">
        <v>5200</v>
      </c>
      <c r="F283" s="23"/>
      <c r="G283" s="23"/>
      <c r="K283" s="15"/>
    </row>
    <row r="284" spans="1:11" s="7" customFormat="1" ht="27.75" customHeight="1">
      <c r="A284" s="119">
        <v>25</v>
      </c>
      <c r="B284" s="236" t="s">
        <v>125</v>
      </c>
      <c r="C284" s="237" t="s">
        <v>125</v>
      </c>
      <c r="D284" s="238" t="s">
        <v>125</v>
      </c>
      <c r="E284" s="43">
        <v>4800</v>
      </c>
      <c r="F284" s="23"/>
      <c r="G284" s="23"/>
      <c r="K284" s="15"/>
    </row>
    <row r="285" spans="1:11" s="7" customFormat="1" ht="27.75" customHeight="1">
      <c r="A285" s="119">
        <v>26</v>
      </c>
      <c r="B285" s="236" t="s">
        <v>126</v>
      </c>
      <c r="C285" s="237" t="s">
        <v>126</v>
      </c>
      <c r="D285" s="238" t="s">
        <v>126</v>
      </c>
      <c r="E285" s="43">
        <v>4900</v>
      </c>
      <c r="F285" s="23"/>
      <c r="G285" s="23"/>
      <c r="K285" s="15"/>
    </row>
    <row r="286" spans="1:11" s="7" customFormat="1" ht="27.75" customHeight="1">
      <c r="A286" s="119">
        <v>27</v>
      </c>
      <c r="B286" s="236" t="s">
        <v>127</v>
      </c>
      <c r="C286" s="237" t="s">
        <v>127</v>
      </c>
      <c r="D286" s="238" t="s">
        <v>127</v>
      </c>
      <c r="E286" s="43">
        <v>5000</v>
      </c>
      <c r="F286" s="23"/>
      <c r="K286" s="15"/>
    </row>
    <row r="287" spans="1:11" s="7" customFormat="1" ht="27.75" customHeight="1">
      <c r="A287" s="214">
        <v>28</v>
      </c>
      <c r="B287" s="283" t="s">
        <v>128</v>
      </c>
      <c r="C287" s="284" t="s">
        <v>128</v>
      </c>
      <c r="D287" s="285" t="s">
        <v>128</v>
      </c>
      <c r="E287" s="215">
        <v>1628170</v>
      </c>
      <c r="F287" s="23"/>
      <c r="K287" s="15"/>
    </row>
    <row r="288" spans="1:11" s="7" customFormat="1" ht="19.5" customHeight="1">
      <c r="A288" s="214">
        <v>29</v>
      </c>
      <c r="B288" s="283" t="s">
        <v>129</v>
      </c>
      <c r="C288" s="284" t="s">
        <v>129</v>
      </c>
      <c r="D288" s="285" t="s">
        <v>129</v>
      </c>
      <c r="E288" s="215">
        <v>1061000</v>
      </c>
      <c r="F288" s="23"/>
      <c r="K288" s="15"/>
    </row>
    <row r="289" spans="1:11" s="7" customFormat="1" ht="16.5" customHeight="1">
      <c r="A289" s="214">
        <v>30</v>
      </c>
      <c r="B289" s="283" t="s">
        <v>130</v>
      </c>
      <c r="C289" s="284" t="s">
        <v>130</v>
      </c>
      <c r="D289" s="285" t="s">
        <v>130</v>
      </c>
      <c r="E289" s="215">
        <v>883750</v>
      </c>
      <c r="F289" s="23"/>
      <c r="K289" s="15"/>
    </row>
    <row r="290" spans="1:11" s="7" customFormat="1" ht="12.75">
      <c r="A290" s="214">
        <v>31</v>
      </c>
      <c r="B290" s="283" t="s">
        <v>131</v>
      </c>
      <c r="C290" s="284" t="s">
        <v>131</v>
      </c>
      <c r="D290" s="285" t="s">
        <v>131</v>
      </c>
      <c r="E290" s="215">
        <v>255000</v>
      </c>
      <c r="F290" s="23"/>
      <c r="K290" s="15"/>
    </row>
    <row r="291" spans="1:11" s="7" customFormat="1" ht="12.75">
      <c r="A291" s="214">
        <v>32</v>
      </c>
      <c r="B291" s="283" t="s">
        <v>132</v>
      </c>
      <c r="C291" s="284" t="s">
        <v>132</v>
      </c>
      <c r="D291" s="285" t="s">
        <v>132</v>
      </c>
      <c r="E291" s="215">
        <v>1003786</v>
      </c>
      <c r="F291" s="23"/>
      <c r="K291" s="15"/>
    </row>
    <row r="292" spans="1:11" s="7" customFormat="1" ht="26.25" customHeight="1">
      <c r="A292" s="214">
        <v>33</v>
      </c>
      <c r="B292" s="283" t="s">
        <v>133</v>
      </c>
      <c r="C292" s="284" t="s">
        <v>133</v>
      </c>
      <c r="D292" s="285" t="s">
        <v>133</v>
      </c>
      <c r="E292" s="215">
        <v>1669907</v>
      </c>
      <c r="F292" s="23"/>
      <c r="K292" s="15"/>
    </row>
    <row r="293" spans="1:11" s="7" customFormat="1" ht="27.75" customHeight="1">
      <c r="A293" s="214">
        <v>34</v>
      </c>
      <c r="B293" s="283" t="s">
        <v>134</v>
      </c>
      <c r="C293" s="284" t="s">
        <v>134</v>
      </c>
      <c r="D293" s="285" t="s">
        <v>134</v>
      </c>
      <c r="E293" s="215">
        <v>1303169</v>
      </c>
      <c r="F293" s="23"/>
      <c r="K293" s="15"/>
    </row>
    <row r="294" spans="1:11" s="7" customFormat="1" ht="12.75">
      <c r="A294" s="119">
        <v>35</v>
      </c>
      <c r="B294" s="236" t="s">
        <v>172</v>
      </c>
      <c r="C294" s="237"/>
      <c r="D294" s="238"/>
      <c r="E294" s="64">
        <v>701000</v>
      </c>
      <c r="F294" s="23"/>
      <c r="K294" s="15"/>
    </row>
    <row r="295" spans="1:11" s="7" customFormat="1" ht="12.75">
      <c r="A295" s="119">
        <v>36</v>
      </c>
      <c r="B295" s="305" t="s">
        <v>174</v>
      </c>
      <c r="C295" s="293"/>
      <c r="D295" s="294"/>
      <c r="E295" s="178">
        <v>6000</v>
      </c>
      <c r="F295" s="23"/>
      <c r="K295" s="15"/>
    </row>
    <row r="296" spans="1:11" s="7" customFormat="1" ht="12.75">
      <c r="A296" s="119">
        <v>37</v>
      </c>
      <c r="B296" s="236" t="s">
        <v>175</v>
      </c>
      <c r="C296" s="293"/>
      <c r="D296" s="294"/>
      <c r="E296" s="64">
        <v>23000</v>
      </c>
      <c r="F296" s="23"/>
      <c r="K296" s="15"/>
    </row>
    <row r="297" spans="1:11" s="7" customFormat="1" ht="12.75">
      <c r="A297" s="214">
        <v>38</v>
      </c>
      <c r="B297" s="280" t="s">
        <v>173</v>
      </c>
      <c r="C297" s="281"/>
      <c r="D297" s="282"/>
      <c r="E297" s="225">
        <v>2500000</v>
      </c>
      <c r="F297" s="23"/>
      <c r="K297" s="15"/>
    </row>
    <row r="298" spans="1:11" s="7" customFormat="1" ht="25.5" customHeight="1">
      <c r="A298" s="119">
        <v>39</v>
      </c>
      <c r="B298" s="262" t="s">
        <v>176</v>
      </c>
      <c r="C298" s="304"/>
      <c r="D298" s="304"/>
      <c r="E298" s="64">
        <v>28000</v>
      </c>
      <c r="F298" s="23"/>
      <c r="K298" s="15"/>
    </row>
    <row r="299" spans="1:11" s="7" customFormat="1" ht="12.75">
      <c r="A299" s="119">
        <v>40</v>
      </c>
      <c r="B299" s="236" t="s">
        <v>344</v>
      </c>
      <c r="C299" s="237"/>
      <c r="D299" s="238"/>
      <c r="E299" s="64">
        <v>2960</v>
      </c>
      <c r="F299" s="23"/>
      <c r="K299" s="15"/>
    </row>
    <row r="300" spans="1:11" s="7" customFormat="1" ht="12.75">
      <c r="A300" s="119">
        <v>41</v>
      </c>
      <c r="B300" s="236" t="s">
        <v>380</v>
      </c>
      <c r="C300" s="237"/>
      <c r="D300" s="238"/>
      <c r="E300" s="64">
        <v>1000</v>
      </c>
      <c r="F300" s="23"/>
      <c r="K300" s="15"/>
    </row>
    <row r="301" spans="1:11" s="7" customFormat="1" ht="12.75">
      <c r="A301" s="119">
        <v>42</v>
      </c>
      <c r="B301" s="262" t="s">
        <v>284</v>
      </c>
      <c r="C301" s="304"/>
      <c r="D301" s="304"/>
      <c r="E301" s="64">
        <v>1000</v>
      </c>
      <c r="F301" s="23"/>
      <c r="K301" s="15"/>
    </row>
    <row r="302" spans="1:11" s="7" customFormat="1" ht="12.75">
      <c r="A302" s="119">
        <v>43</v>
      </c>
      <c r="B302" s="262" t="s">
        <v>287</v>
      </c>
      <c r="C302" s="304"/>
      <c r="D302" s="304"/>
      <c r="E302" s="64">
        <v>1000</v>
      </c>
      <c r="F302" s="23"/>
      <c r="K302" s="15"/>
    </row>
    <row r="303" spans="1:11" s="7" customFormat="1" ht="13.5" thickBot="1">
      <c r="A303" s="119">
        <v>44</v>
      </c>
      <c r="B303" s="262" t="s">
        <v>286</v>
      </c>
      <c r="C303" s="304"/>
      <c r="D303" s="304"/>
      <c r="E303" s="64">
        <v>1000</v>
      </c>
      <c r="F303" s="23"/>
      <c r="K303" s="15"/>
    </row>
    <row r="304" spans="1:11" ht="19.5" thickBot="1">
      <c r="A304" s="400" t="s">
        <v>16</v>
      </c>
      <c r="B304" s="401"/>
      <c r="C304" s="401"/>
      <c r="D304" s="402"/>
      <c r="E304" s="179">
        <f>E232+E88+E17+E11</f>
        <v>139723286</v>
      </c>
      <c r="I304" s="3"/>
      <c r="K304" s="3"/>
    </row>
    <row r="305" spans="1:11" ht="30.75" customHeight="1">
      <c r="A305" s="306" t="s">
        <v>256</v>
      </c>
      <c r="B305" s="307"/>
      <c r="C305" s="307"/>
      <c r="D305" s="307"/>
      <c r="E305" s="308"/>
      <c r="K305" s="3"/>
    </row>
    <row r="306" spans="1:11" s="17" customFormat="1" ht="18" customHeight="1">
      <c r="A306" s="301" t="s">
        <v>30</v>
      </c>
      <c r="B306" s="302"/>
      <c r="C306" s="302"/>
      <c r="D306" s="302"/>
      <c r="E306" s="303"/>
      <c r="K306" s="18"/>
    </row>
    <row r="307" spans="1:11" s="17" customFormat="1" ht="5.25" customHeight="1">
      <c r="A307" s="180"/>
      <c r="B307" s="48"/>
      <c r="C307" s="48"/>
      <c r="D307" s="48"/>
      <c r="E307" s="181"/>
      <c r="K307" s="18"/>
    </row>
    <row r="308" spans="1:11" ht="27.75" customHeight="1">
      <c r="A308" s="49" t="s">
        <v>1</v>
      </c>
      <c r="B308" s="49" t="s">
        <v>50</v>
      </c>
      <c r="C308" s="50" t="s">
        <v>29</v>
      </c>
      <c r="D308" s="47"/>
      <c r="E308" s="182"/>
      <c r="K308" s="3"/>
    </row>
    <row r="309" spans="1:11" ht="13.5" customHeight="1" thickBot="1">
      <c r="A309" s="183">
        <v>0</v>
      </c>
      <c r="B309" s="38">
        <v>1</v>
      </c>
      <c r="C309" s="38">
        <v>2</v>
      </c>
      <c r="D309" s="38"/>
      <c r="E309" s="184"/>
      <c r="K309" s="3"/>
    </row>
    <row r="310" spans="1:11" ht="17.25" customHeight="1">
      <c r="A310" s="185" t="s">
        <v>5</v>
      </c>
      <c r="B310" s="394" t="s">
        <v>6</v>
      </c>
      <c r="C310" s="395"/>
      <c r="D310" s="396"/>
      <c r="E310" s="186">
        <v>0</v>
      </c>
      <c r="K310" s="3"/>
    </row>
    <row r="311" spans="1:5" ht="14.25" customHeight="1">
      <c r="A311" s="187" t="s">
        <v>9</v>
      </c>
      <c r="B311" s="403" t="s">
        <v>20</v>
      </c>
      <c r="C311" s="404"/>
      <c r="D311" s="405"/>
      <c r="E311" s="5">
        <f>E312+E314+E316+E327+E329+E335+E337</f>
        <v>10276743</v>
      </c>
    </row>
    <row r="312" spans="1:5" ht="12.75">
      <c r="A312" s="311" t="s">
        <v>65</v>
      </c>
      <c r="B312" s="312"/>
      <c r="C312" s="312"/>
      <c r="D312" s="312"/>
      <c r="E312" s="188">
        <f>SUM(E313:E313)</f>
        <v>0</v>
      </c>
    </row>
    <row r="313" spans="1:6" ht="12.75">
      <c r="A313" s="31">
        <v>1</v>
      </c>
      <c r="B313" s="236"/>
      <c r="C313" s="237"/>
      <c r="D313" s="238"/>
      <c r="E313" s="54">
        <v>0</v>
      </c>
      <c r="F313" s="23"/>
    </row>
    <row r="314" spans="1:5" s="23" customFormat="1" ht="12.75">
      <c r="A314" s="309" t="s">
        <v>95</v>
      </c>
      <c r="B314" s="310"/>
      <c r="C314" s="310"/>
      <c r="D314" s="310"/>
      <c r="E314" s="58">
        <f>SUM(E315)</f>
        <v>136000</v>
      </c>
    </row>
    <row r="315" spans="1:5" s="23" customFormat="1" ht="12.75">
      <c r="A315" s="31">
        <v>1</v>
      </c>
      <c r="B315" s="239" t="s">
        <v>146</v>
      </c>
      <c r="C315" s="255"/>
      <c r="D315" s="256"/>
      <c r="E315" s="123">
        <v>136000</v>
      </c>
    </row>
    <row r="316" spans="1:5" ht="12.75">
      <c r="A316" s="309" t="s">
        <v>22</v>
      </c>
      <c r="B316" s="310"/>
      <c r="C316" s="310"/>
      <c r="D316" s="310"/>
      <c r="E316" s="58">
        <f>SUM(E317:E326)</f>
        <v>2905358</v>
      </c>
    </row>
    <row r="317" spans="1:5" s="23" customFormat="1" ht="27.75" customHeight="1">
      <c r="A317" s="22">
        <v>1</v>
      </c>
      <c r="B317" s="236" t="s">
        <v>230</v>
      </c>
      <c r="C317" s="237"/>
      <c r="D317" s="238"/>
      <c r="E317" s="43">
        <v>833200</v>
      </c>
    </row>
    <row r="318" spans="1:5" s="23" customFormat="1" ht="27.75" customHeight="1">
      <c r="A318" s="22">
        <v>2</v>
      </c>
      <c r="B318" s="236" t="s">
        <v>242</v>
      </c>
      <c r="C318" s="237"/>
      <c r="D318" s="238"/>
      <c r="E318" s="43">
        <v>37300</v>
      </c>
    </row>
    <row r="319" spans="1:5" s="23" customFormat="1" ht="29.25" customHeight="1">
      <c r="A319" s="22">
        <v>3</v>
      </c>
      <c r="B319" s="236" t="s">
        <v>218</v>
      </c>
      <c r="C319" s="237" t="s">
        <v>218</v>
      </c>
      <c r="D319" s="238" t="s">
        <v>218</v>
      </c>
      <c r="E319" s="43">
        <v>300000</v>
      </c>
    </row>
    <row r="320" spans="1:5" s="23" customFormat="1" ht="26.25" customHeight="1">
      <c r="A320" s="22">
        <v>4</v>
      </c>
      <c r="B320" s="236" t="s">
        <v>219</v>
      </c>
      <c r="C320" s="237" t="s">
        <v>219</v>
      </c>
      <c r="D320" s="238" t="s">
        <v>219</v>
      </c>
      <c r="E320" s="43">
        <v>125000</v>
      </c>
    </row>
    <row r="321" spans="1:5" s="23" customFormat="1" ht="25.5" customHeight="1">
      <c r="A321" s="22">
        <v>5</v>
      </c>
      <c r="B321" s="236" t="s">
        <v>220</v>
      </c>
      <c r="C321" s="237"/>
      <c r="D321" s="238"/>
      <c r="E321" s="43">
        <v>88000</v>
      </c>
    </row>
    <row r="322" spans="1:5" s="23" customFormat="1" ht="25.5" customHeight="1">
      <c r="A322" s="22">
        <v>6</v>
      </c>
      <c r="B322" s="236" t="s">
        <v>356</v>
      </c>
      <c r="C322" s="237"/>
      <c r="D322" s="238"/>
      <c r="E322" s="43">
        <v>686586</v>
      </c>
    </row>
    <row r="323" spans="1:5" s="23" customFormat="1" ht="57" customHeight="1">
      <c r="A323" s="22">
        <v>7</v>
      </c>
      <c r="B323" s="236" t="s">
        <v>368</v>
      </c>
      <c r="C323" s="237"/>
      <c r="D323" s="238"/>
      <c r="E323" s="43">
        <v>401030</v>
      </c>
    </row>
    <row r="324" spans="1:5" s="23" customFormat="1" ht="49.5" customHeight="1">
      <c r="A324" s="22">
        <v>8</v>
      </c>
      <c r="B324" s="263" t="s">
        <v>375</v>
      </c>
      <c r="C324" s="264"/>
      <c r="D324" s="265"/>
      <c r="E324" s="43">
        <v>240618</v>
      </c>
    </row>
    <row r="325" spans="1:5" s="23" customFormat="1" ht="43.5" customHeight="1">
      <c r="A325" s="22">
        <v>9</v>
      </c>
      <c r="B325" s="263" t="s">
        <v>376</v>
      </c>
      <c r="C325" s="264"/>
      <c r="D325" s="265"/>
      <c r="E325" s="43">
        <v>178624</v>
      </c>
    </row>
    <row r="326" spans="1:5" s="23" customFormat="1" ht="28.5" customHeight="1">
      <c r="A326" s="22">
        <v>10</v>
      </c>
      <c r="B326" s="236" t="s">
        <v>221</v>
      </c>
      <c r="C326" s="237" t="s">
        <v>221</v>
      </c>
      <c r="D326" s="238" t="s">
        <v>221</v>
      </c>
      <c r="E326" s="43">
        <v>15000</v>
      </c>
    </row>
    <row r="327" spans="1:5" ht="12.75">
      <c r="A327" s="313" t="s">
        <v>37</v>
      </c>
      <c r="B327" s="314"/>
      <c r="C327" s="314"/>
      <c r="D327" s="315"/>
      <c r="E327" s="67">
        <f>SUM(E328)</f>
        <v>301000</v>
      </c>
    </row>
    <row r="328" spans="1:5" s="23" customFormat="1" ht="25.5" customHeight="1">
      <c r="A328" s="22">
        <v>1</v>
      </c>
      <c r="B328" s="236" t="s">
        <v>156</v>
      </c>
      <c r="C328" s="237"/>
      <c r="D328" s="238"/>
      <c r="E328" s="43">
        <v>301000</v>
      </c>
    </row>
    <row r="329" spans="1:5" ht="12.75" customHeight="1">
      <c r="A329" s="309" t="s">
        <v>87</v>
      </c>
      <c r="B329" s="310"/>
      <c r="C329" s="310"/>
      <c r="D329" s="310"/>
      <c r="E329" s="56">
        <f>SUM(E330:E334)</f>
        <v>266100</v>
      </c>
    </row>
    <row r="330" spans="1:5" s="23" customFormat="1" ht="25.5" customHeight="1">
      <c r="A330" s="22">
        <v>1</v>
      </c>
      <c r="B330" s="262" t="s">
        <v>178</v>
      </c>
      <c r="C330" s="262"/>
      <c r="D330" s="262"/>
      <c r="E330" s="189">
        <v>110000</v>
      </c>
    </row>
    <row r="331" spans="1:5" s="23" customFormat="1" ht="12.75">
      <c r="A331" s="22">
        <v>2</v>
      </c>
      <c r="B331" s="262" t="s">
        <v>179</v>
      </c>
      <c r="C331" s="262"/>
      <c r="D331" s="262"/>
      <c r="E331" s="189">
        <v>17000</v>
      </c>
    </row>
    <row r="332" spans="1:5" s="23" customFormat="1" ht="12.75">
      <c r="A332" s="22">
        <v>3</v>
      </c>
      <c r="B332" s="262" t="s">
        <v>180</v>
      </c>
      <c r="C332" s="262"/>
      <c r="D332" s="262"/>
      <c r="E332" s="189">
        <v>121000</v>
      </c>
    </row>
    <row r="333" spans="1:5" s="23" customFormat="1" ht="12.75">
      <c r="A333" s="22">
        <v>4</v>
      </c>
      <c r="B333" s="236" t="s">
        <v>181</v>
      </c>
      <c r="C333" s="237" t="s">
        <v>181</v>
      </c>
      <c r="D333" s="238" t="s">
        <v>181</v>
      </c>
      <c r="E333" s="189">
        <v>14000</v>
      </c>
    </row>
    <row r="334" spans="1:5" s="23" customFormat="1" ht="12.75">
      <c r="A334" s="22">
        <v>5</v>
      </c>
      <c r="B334" s="236" t="s">
        <v>182</v>
      </c>
      <c r="C334" s="237" t="s">
        <v>182</v>
      </c>
      <c r="D334" s="238" t="s">
        <v>182</v>
      </c>
      <c r="E334" s="189">
        <v>4100</v>
      </c>
    </row>
    <row r="335" spans="1:5" s="23" customFormat="1" ht="12.75" customHeight="1">
      <c r="A335" s="309" t="s">
        <v>57</v>
      </c>
      <c r="B335" s="310"/>
      <c r="C335" s="310"/>
      <c r="D335" s="319"/>
      <c r="E335" s="72">
        <f>SUM(E336)</f>
        <v>0</v>
      </c>
    </row>
    <row r="336" spans="1:5" s="23" customFormat="1" ht="12.75" customHeight="1">
      <c r="A336" s="22"/>
      <c r="B336" s="236"/>
      <c r="C336" s="237"/>
      <c r="D336" s="238"/>
      <c r="E336" s="43"/>
    </row>
    <row r="337" spans="1:5" ht="17.25" customHeight="1">
      <c r="A337" s="309" t="s">
        <v>88</v>
      </c>
      <c r="B337" s="310"/>
      <c r="C337" s="310"/>
      <c r="D337" s="310"/>
      <c r="E337" s="58">
        <f>SUM(E338:E338)</f>
        <v>6668285</v>
      </c>
    </row>
    <row r="338" spans="1:5" s="23" customFormat="1" ht="34.5" customHeight="1">
      <c r="A338" s="22">
        <v>1</v>
      </c>
      <c r="B338" s="397" t="s">
        <v>327</v>
      </c>
      <c r="C338" s="398"/>
      <c r="D338" s="399"/>
      <c r="E338" s="160">
        <v>6668285</v>
      </c>
    </row>
    <row r="339" spans="1:5" ht="27" customHeight="1">
      <c r="A339" s="36" t="s">
        <v>11</v>
      </c>
      <c r="B339" s="318" t="s">
        <v>51</v>
      </c>
      <c r="C339" s="318"/>
      <c r="D339" s="318"/>
      <c r="E339" s="5">
        <f>E340+E342+E344+E348+E351+E356</f>
        <v>2469100</v>
      </c>
    </row>
    <row r="340" spans="1:5" ht="12.75">
      <c r="A340" s="320" t="s">
        <v>95</v>
      </c>
      <c r="B340" s="321"/>
      <c r="C340" s="321"/>
      <c r="D340" s="322"/>
      <c r="E340" s="190">
        <f>SUM(E341)</f>
        <v>12900</v>
      </c>
    </row>
    <row r="341" spans="1:5" s="23" customFormat="1" ht="12.75">
      <c r="A341" s="22">
        <v>1</v>
      </c>
      <c r="B341" s="236" t="s">
        <v>147</v>
      </c>
      <c r="C341" s="237"/>
      <c r="D341" s="238"/>
      <c r="E341" s="39">
        <v>12900</v>
      </c>
    </row>
    <row r="342" spans="1:5" ht="12.75">
      <c r="A342" s="320" t="s">
        <v>22</v>
      </c>
      <c r="B342" s="321"/>
      <c r="C342" s="321"/>
      <c r="D342" s="322"/>
      <c r="E342" s="190">
        <f>SUM(E343:E343)</f>
        <v>4800</v>
      </c>
    </row>
    <row r="343" spans="1:6" ht="25.5" customHeight="1">
      <c r="A343" s="63">
        <v>1</v>
      </c>
      <c r="B343" s="236" t="s">
        <v>183</v>
      </c>
      <c r="C343" s="237"/>
      <c r="D343" s="238"/>
      <c r="E343" s="191">
        <v>4800</v>
      </c>
      <c r="F343" s="23"/>
    </row>
    <row r="344" spans="1:5" ht="12.75">
      <c r="A344" s="320" t="s">
        <v>37</v>
      </c>
      <c r="B344" s="321"/>
      <c r="C344" s="321"/>
      <c r="D344" s="322"/>
      <c r="E344" s="190">
        <f>SUM(E345:E347)</f>
        <v>726500</v>
      </c>
    </row>
    <row r="345" spans="1:5" ht="12.75">
      <c r="A345" s="63">
        <v>2</v>
      </c>
      <c r="B345" s="236" t="s">
        <v>154</v>
      </c>
      <c r="C345" s="237"/>
      <c r="D345" s="238"/>
      <c r="E345" s="191">
        <v>177000</v>
      </c>
    </row>
    <row r="346" spans="1:5" s="23" customFormat="1" ht="12.75">
      <c r="A346" s="63">
        <v>3</v>
      </c>
      <c r="B346" s="236" t="s">
        <v>104</v>
      </c>
      <c r="C346" s="237"/>
      <c r="D346" s="238"/>
      <c r="E346" s="191">
        <v>268000</v>
      </c>
    </row>
    <row r="347" spans="1:5" ht="25.5" customHeight="1">
      <c r="A347" s="63">
        <v>4</v>
      </c>
      <c r="B347" s="236" t="s">
        <v>142</v>
      </c>
      <c r="C347" s="237"/>
      <c r="D347" s="238"/>
      <c r="E347" s="191">
        <v>281500</v>
      </c>
    </row>
    <row r="348" spans="1:5" ht="12.75" customHeight="1">
      <c r="A348" s="320" t="s">
        <v>87</v>
      </c>
      <c r="B348" s="321"/>
      <c r="C348" s="321"/>
      <c r="D348" s="322"/>
      <c r="E348" s="192">
        <f>SUM(E349:E350)</f>
        <v>17000</v>
      </c>
    </row>
    <row r="349" spans="1:5" ht="12.75" customHeight="1">
      <c r="A349" s="22">
        <v>1</v>
      </c>
      <c r="B349" s="236" t="s">
        <v>323</v>
      </c>
      <c r="C349" s="237" t="s">
        <v>323</v>
      </c>
      <c r="D349" s="238" t="s">
        <v>323</v>
      </c>
      <c r="E349" s="193">
        <v>6000</v>
      </c>
    </row>
    <row r="350" spans="1:5" s="23" customFormat="1" ht="12" customHeight="1">
      <c r="A350" s="22">
        <v>2</v>
      </c>
      <c r="B350" s="236" t="s">
        <v>324</v>
      </c>
      <c r="C350" s="237" t="s">
        <v>324</v>
      </c>
      <c r="D350" s="238" t="s">
        <v>324</v>
      </c>
      <c r="E350" s="193">
        <v>11000</v>
      </c>
    </row>
    <row r="351" spans="1:5" ht="12.75" customHeight="1">
      <c r="A351" s="320" t="s">
        <v>57</v>
      </c>
      <c r="B351" s="321"/>
      <c r="C351" s="321"/>
      <c r="D351" s="322"/>
      <c r="E351" s="59">
        <f>SUM(E352:E355)</f>
        <v>847900</v>
      </c>
    </row>
    <row r="352" spans="1:5" ht="12.75" customHeight="1">
      <c r="A352" s="22">
        <v>1</v>
      </c>
      <c r="B352" s="236" t="s">
        <v>325</v>
      </c>
      <c r="C352" s="237" t="s">
        <v>325</v>
      </c>
      <c r="D352" s="238" t="s">
        <v>325</v>
      </c>
      <c r="E352" s="62">
        <v>500</v>
      </c>
    </row>
    <row r="353" spans="1:5" ht="12.75" customHeight="1">
      <c r="A353" s="22">
        <v>2</v>
      </c>
      <c r="B353" s="236" t="s">
        <v>326</v>
      </c>
      <c r="C353" s="237" t="s">
        <v>326</v>
      </c>
      <c r="D353" s="238" t="s">
        <v>326</v>
      </c>
      <c r="E353" s="62">
        <v>2400</v>
      </c>
    </row>
    <row r="354" spans="1:5" s="23" customFormat="1" ht="12.75" customHeight="1">
      <c r="A354" s="22">
        <v>3</v>
      </c>
      <c r="B354" s="236" t="s">
        <v>191</v>
      </c>
      <c r="C354" s="237"/>
      <c r="D354" s="238"/>
      <c r="E354" s="62">
        <v>476000</v>
      </c>
    </row>
    <row r="355" spans="1:6" ht="25.5" customHeight="1">
      <c r="A355" s="63">
        <v>4</v>
      </c>
      <c r="B355" s="236" t="s">
        <v>106</v>
      </c>
      <c r="C355" s="237"/>
      <c r="D355" s="238"/>
      <c r="E355" s="83">
        <v>369000</v>
      </c>
      <c r="F355" s="52"/>
    </row>
    <row r="356" spans="1:5" ht="12.75">
      <c r="A356" s="313" t="s">
        <v>10</v>
      </c>
      <c r="B356" s="315"/>
      <c r="C356" s="316" t="s">
        <v>7</v>
      </c>
      <c r="D356" s="317"/>
      <c r="E356" s="194">
        <f>SUM(E357:E357)</f>
        <v>860000</v>
      </c>
    </row>
    <row r="357" spans="1:5" ht="28.5" customHeight="1">
      <c r="A357" s="124">
        <v>1</v>
      </c>
      <c r="B357" s="236" t="s">
        <v>149</v>
      </c>
      <c r="C357" s="237"/>
      <c r="D357" s="238"/>
      <c r="E357" s="125">
        <v>860000</v>
      </c>
    </row>
    <row r="358" spans="1:24" ht="51.75" customHeight="1">
      <c r="A358" s="36" t="s">
        <v>13</v>
      </c>
      <c r="B358" s="318" t="s">
        <v>56</v>
      </c>
      <c r="C358" s="318"/>
      <c r="D358" s="318"/>
      <c r="E358" s="51"/>
      <c r="G358" s="6"/>
      <c r="H358" s="6"/>
      <c r="I358" s="6"/>
      <c r="J358" s="6"/>
      <c r="K358" s="6"/>
      <c r="L358" s="6"/>
      <c r="M358" s="6"/>
      <c r="N358" s="6"/>
      <c r="O358" s="6"/>
      <c r="P358" s="6"/>
      <c r="Q358" s="6"/>
      <c r="R358" s="6"/>
      <c r="S358" s="6"/>
      <c r="T358" s="6"/>
      <c r="U358" s="6"/>
      <c r="V358" s="6"/>
      <c r="W358" s="6"/>
      <c r="X358" s="6"/>
    </row>
    <row r="359" spans="1:24" ht="27.75" customHeight="1">
      <c r="A359" s="36" t="s">
        <v>14</v>
      </c>
      <c r="B359" s="318" t="s">
        <v>55</v>
      </c>
      <c r="C359" s="318"/>
      <c r="D359" s="318"/>
      <c r="E359" s="5">
        <f>E360+E370+E387+E383+E410</f>
        <v>63655166</v>
      </c>
      <c r="G359" s="19"/>
      <c r="H359" s="19"/>
      <c r="I359" s="19"/>
      <c r="J359" s="19"/>
      <c r="K359" s="20"/>
      <c r="L359" s="21"/>
      <c r="M359" s="406"/>
      <c r="N359" s="406"/>
      <c r="O359" s="6"/>
      <c r="P359" s="6"/>
      <c r="Q359" s="6"/>
      <c r="R359" s="6"/>
      <c r="S359" s="6"/>
      <c r="T359" s="6"/>
      <c r="U359" s="6"/>
      <c r="V359" s="6"/>
      <c r="W359" s="6"/>
      <c r="X359" s="6"/>
    </row>
    <row r="360" spans="1:14" ht="17.25" customHeight="1">
      <c r="A360" s="323" t="s">
        <v>22</v>
      </c>
      <c r="B360" s="324"/>
      <c r="C360" s="324"/>
      <c r="D360" s="325"/>
      <c r="E360" s="37">
        <f>SUM(E361:E369)</f>
        <v>8417963</v>
      </c>
      <c r="N360" s="21"/>
    </row>
    <row r="361" spans="1:14" ht="12.75" customHeight="1">
      <c r="A361" s="22">
        <v>1</v>
      </c>
      <c r="B361" s="326" t="s">
        <v>53</v>
      </c>
      <c r="C361" s="327"/>
      <c r="D361" s="328"/>
      <c r="E361" s="39">
        <v>1343200</v>
      </c>
      <c r="F361" s="23"/>
      <c r="G361" s="23"/>
      <c r="N361" s="21"/>
    </row>
    <row r="362" spans="1:14" s="23" customFormat="1" ht="18">
      <c r="A362" s="124">
        <v>2</v>
      </c>
      <c r="B362" s="236" t="s">
        <v>54</v>
      </c>
      <c r="C362" s="237"/>
      <c r="D362" s="238"/>
      <c r="E362" s="24">
        <v>336500</v>
      </c>
      <c r="N362" s="61"/>
    </row>
    <row r="363" spans="1:14" ht="18">
      <c r="A363" s="124">
        <v>3</v>
      </c>
      <c r="B363" s="236" t="s">
        <v>216</v>
      </c>
      <c r="C363" s="237"/>
      <c r="D363" s="238"/>
      <c r="E363" s="24">
        <v>6532908</v>
      </c>
      <c r="F363" s="23"/>
      <c r="G363" s="23"/>
      <c r="N363" s="61"/>
    </row>
    <row r="364" spans="1:7" ht="25.5" customHeight="1">
      <c r="A364" s="124">
        <v>4</v>
      </c>
      <c r="B364" s="236" t="s">
        <v>58</v>
      </c>
      <c r="C364" s="237" t="s">
        <v>58</v>
      </c>
      <c r="D364" s="238" t="s">
        <v>58</v>
      </c>
      <c r="E364" s="64">
        <v>48750</v>
      </c>
      <c r="F364" s="23"/>
      <c r="G364" s="23"/>
    </row>
    <row r="365" spans="1:5" ht="27" customHeight="1">
      <c r="A365" s="124">
        <v>5</v>
      </c>
      <c r="B365" s="236" t="s">
        <v>59</v>
      </c>
      <c r="C365" s="237" t="s">
        <v>59</v>
      </c>
      <c r="D365" s="238" t="s">
        <v>59</v>
      </c>
      <c r="E365" s="64">
        <v>23000</v>
      </c>
    </row>
    <row r="366" spans="1:5" ht="25.5" customHeight="1">
      <c r="A366" s="124">
        <v>6</v>
      </c>
      <c r="B366" s="236" t="s">
        <v>60</v>
      </c>
      <c r="C366" s="237"/>
      <c r="D366" s="238"/>
      <c r="E366" s="64">
        <v>15000</v>
      </c>
    </row>
    <row r="367" spans="1:5" ht="30" customHeight="1">
      <c r="A367" s="124">
        <v>7</v>
      </c>
      <c r="B367" s="236" t="s">
        <v>61</v>
      </c>
      <c r="C367" s="237" t="s">
        <v>61</v>
      </c>
      <c r="D367" s="238" t="s">
        <v>61</v>
      </c>
      <c r="E367" s="64">
        <v>6700</v>
      </c>
    </row>
    <row r="368" spans="1:5" s="23" customFormat="1" ht="30" customHeight="1">
      <c r="A368" s="22">
        <v>8</v>
      </c>
      <c r="B368" s="236" t="s">
        <v>162</v>
      </c>
      <c r="C368" s="237"/>
      <c r="D368" s="238"/>
      <c r="E368" s="64">
        <v>99855</v>
      </c>
    </row>
    <row r="369" spans="1:5" s="23" customFormat="1" ht="30" customHeight="1">
      <c r="A369" s="22">
        <v>9</v>
      </c>
      <c r="B369" s="250" t="s">
        <v>222</v>
      </c>
      <c r="C369" s="251"/>
      <c r="D369" s="252"/>
      <c r="E369" s="64">
        <v>12050</v>
      </c>
    </row>
    <row r="370" spans="1:5" ht="12.75">
      <c r="A370" s="329" t="s">
        <v>37</v>
      </c>
      <c r="B370" s="330"/>
      <c r="C370" s="330"/>
      <c r="D370" s="331"/>
      <c r="E370" s="37">
        <f>SUM(E371:E382)</f>
        <v>23017457</v>
      </c>
    </row>
    <row r="371" spans="1:5" s="23" customFormat="1" ht="12.75">
      <c r="A371" s="22">
        <v>1</v>
      </c>
      <c r="B371" s="236" t="s">
        <v>155</v>
      </c>
      <c r="C371" s="237"/>
      <c r="D371" s="238"/>
      <c r="E371" s="64">
        <v>5010978</v>
      </c>
    </row>
    <row r="372" spans="1:6" ht="25.5" customHeight="1">
      <c r="A372" s="22">
        <v>2</v>
      </c>
      <c r="B372" s="236" t="s">
        <v>157</v>
      </c>
      <c r="C372" s="237"/>
      <c r="D372" s="238"/>
      <c r="E372" s="64">
        <v>136000</v>
      </c>
      <c r="F372" s="23"/>
    </row>
    <row r="373" spans="1:6" ht="25.5" customHeight="1">
      <c r="A373" s="22">
        <v>3</v>
      </c>
      <c r="B373" s="236" t="s">
        <v>158</v>
      </c>
      <c r="C373" s="237"/>
      <c r="D373" s="238"/>
      <c r="E373" s="64">
        <v>38000</v>
      </c>
      <c r="F373" s="23"/>
    </row>
    <row r="374" spans="1:6" ht="30.75" customHeight="1">
      <c r="A374" s="22">
        <v>4</v>
      </c>
      <c r="B374" s="236" t="s">
        <v>145</v>
      </c>
      <c r="C374" s="237"/>
      <c r="D374" s="238"/>
      <c r="E374" s="64">
        <v>1756928</v>
      </c>
      <c r="F374" s="23"/>
    </row>
    <row r="375" spans="1:6" ht="24" customHeight="1">
      <c r="A375" s="195">
        <v>5</v>
      </c>
      <c r="B375" s="250" t="s">
        <v>91</v>
      </c>
      <c r="C375" s="251"/>
      <c r="D375" s="252"/>
      <c r="E375" s="64">
        <v>6000000</v>
      </c>
      <c r="F375" s="23"/>
    </row>
    <row r="376" spans="1:6" ht="28.5" customHeight="1">
      <c r="A376" s="195">
        <v>6</v>
      </c>
      <c r="B376" s="236" t="s">
        <v>109</v>
      </c>
      <c r="C376" s="237"/>
      <c r="D376" s="238"/>
      <c r="E376" s="64">
        <v>47600</v>
      </c>
      <c r="F376" s="23"/>
    </row>
    <row r="377" spans="1:6" ht="28.5" customHeight="1">
      <c r="A377" s="195">
        <v>7</v>
      </c>
      <c r="B377" s="236" t="s">
        <v>110</v>
      </c>
      <c r="C377" s="237"/>
      <c r="D377" s="238"/>
      <c r="E377" s="64">
        <v>38000</v>
      </c>
      <c r="F377" s="23"/>
    </row>
    <row r="378" spans="1:6" ht="28.5" customHeight="1">
      <c r="A378" s="42">
        <v>8</v>
      </c>
      <c r="B378" s="236" t="s">
        <v>143</v>
      </c>
      <c r="C378" s="237" t="s">
        <v>111</v>
      </c>
      <c r="D378" s="238" t="s">
        <v>111</v>
      </c>
      <c r="E378" s="64">
        <v>0</v>
      </c>
      <c r="F378" s="23"/>
    </row>
    <row r="379" spans="1:6" ht="38.25" customHeight="1">
      <c r="A379" s="22">
        <v>9</v>
      </c>
      <c r="B379" s="236" t="s">
        <v>144</v>
      </c>
      <c r="C379" s="237" t="s">
        <v>112</v>
      </c>
      <c r="D379" s="238" t="s">
        <v>112</v>
      </c>
      <c r="E379" s="64">
        <v>0</v>
      </c>
      <c r="F379" s="23"/>
    </row>
    <row r="380" spans="1:6" ht="12.75">
      <c r="A380" s="22">
        <v>10</v>
      </c>
      <c r="B380" s="236" t="s">
        <v>185</v>
      </c>
      <c r="C380" s="237"/>
      <c r="D380" s="238"/>
      <c r="E380" s="64">
        <v>9805701</v>
      </c>
      <c r="F380" s="23"/>
    </row>
    <row r="381" spans="1:6" ht="27" customHeight="1">
      <c r="A381" s="22">
        <v>11</v>
      </c>
      <c r="B381" s="236" t="s">
        <v>186</v>
      </c>
      <c r="C381" s="237"/>
      <c r="D381" s="238"/>
      <c r="E381" s="64">
        <v>172250</v>
      </c>
      <c r="F381" s="23"/>
    </row>
    <row r="382" spans="1:5" ht="27.75" customHeight="1">
      <c r="A382" s="22">
        <v>12</v>
      </c>
      <c r="B382" s="236" t="s">
        <v>187</v>
      </c>
      <c r="C382" s="237"/>
      <c r="D382" s="238"/>
      <c r="E382" s="64">
        <v>12000</v>
      </c>
    </row>
    <row r="383" spans="1:5" ht="12.75">
      <c r="A383" s="329" t="s">
        <v>87</v>
      </c>
      <c r="B383" s="330"/>
      <c r="C383" s="330"/>
      <c r="D383" s="331"/>
      <c r="E383" s="37">
        <f>SUM(E384:E386)</f>
        <v>2821000</v>
      </c>
    </row>
    <row r="384" spans="1:6" ht="12.75">
      <c r="A384" s="195">
        <v>1</v>
      </c>
      <c r="B384" s="236" t="s">
        <v>93</v>
      </c>
      <c r="C384" s="237"/>
      <c r="D384" s="238"/>
      <c r="E384" s="64">
        <v>2790000</v>
      </c>
      <c r="F384" s="23"/>
    </row>
    <row r="385" spans="1:6" ht="12.75">
      <c r="A385" s="22">
        <v>2</v>
      </c>
      <c r="B385" s="236" t="s">
        <v>94</v>
      </c>
      <c r="C385" s="237"/>
      <c r="D385" s="238"/>
      <c r="E385" s="64">
        <v>16000</v>
      </c>
      <c r="F385" s="23"/>
    </row>
    <row r="386" spans="1:6" ht="12.75">
      <c r="A386" s="22">
        <v>3</v>
      </c>
      <c r="B386" s="236" t="s">
        <v>148</v>
      </c>
      <c r="C386" s="237"/>
      <c r="D386" s="238"/>
      <c r="E386" s="64">
        <v>15000</v>
      </c>
      <c r="F386" s="23"/>
    </row>
    <row r="387" spans="1:5" ht="12.75">
      <c r="A387" s="333" t="s">
        <v>57</v>
      </c>
      <c r="B387" s="334"/>
      <c r="C387" s="334"/>
      <c r="D387" s="335"/>
      <c r="E387" s="37">
        <f>SUM(E388:E409)</f>
        <v>20412746</v>
      </c>
    </row>
    <row r="388" spans="1:5" s="23" customFormat="1" ht="12.75">
      <c r="A388" s="195">
        <v>1</v>
      </c>
      <c r="B388" s="236" t="s">
        <v>66</v>
      </c>
      <c r="C388" s="237" t="s">
        <v>66</v>
      </c>
      <c r="D388" s="238" t="s">
        <v>66</v>
      </c>
      <c r="E388" s="64">
        <v>2368370</v>
      </c>
    </row>
    <row r="389" spans="1:5" s="23" customFormat="1" ht="12.75">
      <c r="A389" s="195">
        <v>2</v>
      </c>
      <c r="B389" s="236" t="s">
        <v>67</v>
      </c>
      <c r="C389" s="237" t="s">
        <v>67</v>
      </c>
      <c r="D389" s="238" t="s">
        <v>67</v>
      </c>
      <c r="E389" s="64">
        <v>4244551</v>
      </c>
    </row>
    <row r="390" spans="1:5" s="23" customFormat="1" ht="12.75">
      <c r="A390" s="195">
        <v>3</v>
      </c>
      <c r="B390" s="236" t="s">
        <v>68</v>
      </c>
      <c r="C390" s="237" t="s">
        <v>68</v>
      </c>
      <c r="D390" s="238" t="s">
        <v>68</v>
      </c>
      <c r="E390" s="64">
        <v>1717117</v>
      </c>
    </row>
    <row r="391" spans="1:5" s="23" customFormat="1" ht="12.75">
      <c r="A391" s="195">
        <v>4</v>
      </c>
      <c r="B391" s="236" t="s">
        <v>69</v>
      </c>
      <c r="C391" s="237" t="s">
        <v>69</v>
      </c>
      <c r="D391" s="238" t="s">
        <v>69</v>
      </c>
      <c r="E391" s="64">
        <v>3714004</v>
      </c>
    </row>
    <row r="392" spans="1:5" s="23" customFormat="1" ht="12.75">
      <c r="A392" s="195">
        <v>5</v>
      </c>
      <c r="B392" s="277" t="s">
        <v>70</v>
      </c>
      <c r="C392" s="278" t="s">
        <v>70</v>
      </c>
      <c r="D392" s="279" t="s">
        <v>70</v>
      </c>
      <c r="E392" s="62">
        <v>2505031</v>
      </c>
    </row>
    <row r="393" spans="1:5" s="23" customFormat="1" ht="39.75" customHeight="1">
      <c r="A393" s="195">
        <v>6</v>
      </c>
      <c r="B393" s="236" t="s">
        <v>189</v>
      </c>
      <c r="C393" s="237" t="s">
        <v>81</v>
      </c>
      <c r="D393" s="238" t="s">
        <v>81</v>
      </c>
      <c r="E393" s="62">
        <v>3200400</v>
      </c>
    </row>
    <row r="394" spans="1:5" s="23" customFormat="1" ht="27" customHeight="1">
      <c r="A394" s="195">
        <v>7</v>
      </c>
      <c r="B394" s="236" t="s">
        <v>105</v>
      </c>
      <c r="C394" s="237"/>
      <c r="D394" s="238"/>
      <c r="E394" s="62">
        <v>2000000</v>
      </c>
    </row>
    <row r="395" spans="1:5" s="23" customFormat="1" ht="27" customHeight="1">
      <c r="A395" s="195">
        <v>8</v>
      </c>
      <c r="B395" s="236" t="s">
        <v>160</v>
      </c>
      <c r="C395" s="237"/>
      <c r="D395" s="238"/>
      <c r="E395" s="62">
        <v>373000</v>
      </c>
    </row>
    <row r="396" spans="1:5" s="23" customFormat="1" ht="27" customHeight="1">
      <c r="A396" s="195">
        <v>9</v>
      </c>
      <c r="B396" s="236" t="s">
        <v>107</v>
      </c>
      <c r="C396" s="237" t="s">
        <v>107</v>
      </c>
      <c r="D396" s="238" t="s">
        <v>107</v>
      </c>
      <c r="E396" s="62">
        <v>97000</v>
      </c>
    </row>
    <row r="397" spans="1:5" s="23" customFormat="1" ht="27" customHeight="1">
      <c r="A397" s="195">
        <v>10</v>
      </c>
      <c r="B397" s="236" t="s">
        <v>108</v>
      </c>
      <c r="C397" s="237" t="s">
        <v>108</v>
      </c>
      <c r="D397" s="238" t="s">
        <v>108</v>
      </c>
      <c r="E397" s="62">
        <v>49000</v>
      </c>
    </row>
    <row r="398" spans="1:5" s="23" customFormat="1" ht="12.75">
      <c r="A398" s="195">
        <v>11</v>
      </c>
      <c r="B398" s="236" t="s">
        <v>71</v>
      </c>
      <c r="C398" s="237" t="s">
        <v>66</v>
      </c>
      <c r="D398" s="238" t="s">
        <v>66</v>
      </c>
      <c r="E398" s="62">
        <v>8000</v>
      </c>
    </row>
    <row r="399" spans="1:5" s="23" customFormat="1" ht="12.75">
      <c r="A399" s="195">
        <v>12</v>
      </c>
      <c r="B399" s="236" t="s">
        <v>72</v>
      </c>
      <c r="C399" s="237" t="s">
        <v>67</v>
      </c>
      <c r="D399" s="238" t="s">
        <v>67</v>
      </c>
      <c r="E399" s="62">
        <v>13900</v>
      </c>
    </row>
    <row r="400" spans="1:5" s="23" customFormat="1" ht="12.75">
      <c r="A400" s="195">
        <v>13</v>
      </c>
      <c r="B400" s="236" t="s">
        <v>73</v>
      </c>
      <c r="C400" s="237" t="s">
        <v>68</v>
      </c>
      <c r="D400" s="238" t="s">
        <v>68</v>
      </c>
      <c r="E400" s="62">
        <v>6500</v>
      </c>
    </row>
    <row r="401" spans="1:5" s="23" customFormat="1" ht="12.75">
      <c r="A401" s="195">
        <v>14</v>
      </c>
      <c r="B401" s="236" t="s">
        <v>74</v>
      </c>
      <c r="C401" s="237" t="s">
        <v>69</v>
      </c>
      <c r="D401" s="238" t="s">
        <v>69</v>
      </c>
      <c r="E401" s="62">
        <v>13000</v>
      </c>
    </row>
    <row r="402" spans="1:5" s="23" customFormat="1" ht="12.75">
      <c r="A402" s="195">
        <v>15</v>
      </c>
      <c r="B402" s="277" t="s">
        <v>75</v>
      </c>
      <c r="C402" s="278" t="s">
        <v>70</v>
      </c>
      <c r="D402" s="279" t="s">
        <v>70</v>
      </c>
      <c r="E402" s="62">
        <v>8521</v>
      </c>
    </row>
    <row r="403" spans="1:5" s="23" customFormat="1" ht="39" customHeight="1">
      <c r="A403" s="195">
        <v>16</v>
      </c>
      <c r="B403" s="236" t="s">
        <v>152</v>
      </c>
      <c r="C403" s="237" t="s">
        <v>82</v>
      </c>
      <c r="D403" s="238" t="s">
        <v>82</v>
      </c>
      <c r="E403" s="62">
        <v>45200</v>
      </c>
    </row>
    <row r="404" spans="1:7" s="23" customFormat="1" ht="38.25" customHeight="1">
      <c r="A404" s="195">
        <v>17</v>
      </c>
      <c r="B404" s="236" t="s">
        <v>151</v>
      </c>
      <c r="C404" s="237" t="s">
        <v>84</v>
      </c>
      <c r="D404" s="238" t="s">
        <v>84</v>
      </c>
      <c r="E404" s="62">
        <v>35400</v>
      </c>
      <c r="G404" s="73"/>
    </row>
    <row r="405" spans="1:5" s="23" customFormat="1" ht="25.5" customHeight="1">
      <c r="A405" s="195">
        <v>18</v>
      </c>
      <c r="B405" s="236" t="s">
        <v>76</v>
      </c>
      <c r="C405" s="237" t="s">
        <v>66</v>
      </c>
      <c r="D405" s="238" t="s">
        <v>66</v>
      </c>
      <c r="E405" s="62">
        <v>0</v>
      </c>
    </row>
    <row r="406" spans="1:5" s="23" customFormat="1" ht="27" customHeight="1">
      <c r="A406" s="195">
        <v>19</v>
      </c>
      <c r="B406" s="236" t="s">
        <v>77</v>
      </c>
      <c r="C406" s="237" t="s">
        <v>67</v>
      </c>
      <c r="D406" s="238" t="s">
        <v>67</v>
      </c>
      <c r="E406" s="62">
        <v>4752</v>
      </c>
    </row>
    <row r="407" spans="1:5" s="23" customFormat="1" ht="27.75" customHeight="1">
      <c r="A407" s="195">
        <v>20</v>
      </c>
      <c r="B407" s="236" t="s">
        <v>78</v>
      </c>
      <c r="C407" s="237" t="s">
        <v>68</v>
      </c>
      <c r="D407" s="238" t="s">
        <v>68</v>
      </c>
      <c r="E407" s="62">
        <v>0</v>
      </c>
    </row>
    <row r="408" spans="1:5" s="23" customFormat="1" ht="26.25" customHeight="1">
      <c r="A408" s="195">
        <v>21</v>
      </c>
      <c r="B408" s="236" t="s">
        <v>79</v>
      </c>
      <c r="C408" s="237" t="s">
        <v>69</v>
      </c>
      <c r="D408" s="238" t="s">
        <v>69</v>
      </c>
      <c r="E408" s="62">
        <v>0</v>
      </c>
    </row>
    <row r="409" spans="1:5" ht="24.75" customHeight="1">
      <c r="A409" s="195">
        <v>22</v>
      </c>
      <c r="B409" s="277" t="s">
        <v>80</v>
      </c>
      <c r="C409" s="278" t="s">
        <v>70</v>
      </c>
      <c r="D409" s="279" t="s">
        <v>70</v>
      </c>
      <c r="E409" s="62">
        <v>9000</v>
      </c>
    </row>
    <row r="410" spans="1:5" ht="12.75">
      <c r="A410" s="329" t="s">
        <v>88</v>
      </c>
      <c r="B410" s="330"/>
      <c r="C410" s="330"/>
      <c r="D410" s="331"/>
      <c r="E410" s="37">
        <f>SUM(E411:E414)</f>
        <v>8986000</v>
      </c>
    </row>
    <row r="411" spans="1:5" s="23" customFormat="1" ht="32.25" customHeight="1">
      <c r="A411" s="22">
        <v>1</v>
      </c>
      <c r="B411" s="236" t="s">
        <v>327</v>
      </c>
      <c r="C411" s="237"/>
      <c r="D411" s="238"/>
      <c r="E411" s="130">
        <v>1500000</v>
      </c>
    </row>
    <row r="412" spans="1:7" ht="36.75" customHeight="1">
      <c r="A412" s="22">
        <v>2</v>
      </c>
      <c r="B412" s="236" t="s">
        <v>113</v>
      </c>
      <c r="C412" s="237"/>
      <c r="D412" s="238"/>
      <c r="E412" s="64">
        <v>7000000</v>
      </c>
      <c r="F412" s="23"/>
      <c r="G412" s="23"/>
    </row>
    <row r="413" spans="1:7" ht="41.25" customHeight="1">
      <c r="A413" s="42">
        <v>3</v>
      </c>
      <c r="B413" s="236" t="s">
        <v>89</v>
      </c>
      <c r="C413" s="237" t="s">
        <v>83</v>
      </c>
      <c r="D413" s="238" t="s">
        <v>83</v>
      </c>
      <c r="E413" s="62">
        <v>386000</v>
      </c>
      <c r="F413" s="23"/>
      <c r="G413" s="23"/>
    </row>
    <row r="414" spans="1:6" ht="38.25" customHeight="1" thickBot="1">
      <c r="A414" s="42">
        <v>4</v>
      </c>
      <c r="B414" s="277" t="s">
        <v>90</v>
      </c>
      <c r="C414" s="278" t="s">
        <v>85</v>
      </c>
      <c r="D414" s="279" t="s">
        <v>85</v>
      </c>
      <c r="E414" s="62">
        <v>100000</v>
      </c>
      <c r="F414" s="23"/>
    </row>
    <row r="415" spans="1:5" ht="20.25">
      <c r="A415" s="340" t="s">
        <v>31</v>
      </c>
      <c r="B415" s="341"/>
      <c r="C415" s="341"/>
      <c r="D415" s="342"/>
      <c r="E415" s="196">
        <f>E359+E339+E311</f>
        <v>76401009</v>
      </c>
    </row>
    <row r="416" spans="1:5" ht="15.75">
      <c r="A416" s="9"/>
      <c r="B416" s="9"/>
      <c r="C416" s="10"/>
      <c r="D416"/>
      <c r="E416"/>
    </row>
    <row r="417" spans="1:5" ht="12.75">
      <c r="A417" s="337" t="s">
        <v>32</v>
      </c>
      <c r="B417" s="337"/>
      <c r="C417" s="337"/>
      <c r="D417"/>
      <c r="E417"/>
    </row>
    <row r="418" spans="1:5" ht="24" customHeight="1">
      <c r="A418" s="338" t="s">
        <v>33</v>
      </c>
      <c r="B418" s="338"/>
      <c r="C418" s="338"/>
      <c r="D418" s="345" t="s">
        <v>44</v>
      </c>
      <c r="E418" s="345"/>
    </row>
    <row r="419" spans="1:5" ht="12.75">
      <c r="A419" s="336" t="s">
        <v>38</v>
      </c>
      <c r="B419" s="336"/>
      <c r="C419" s="336"/>
      <c r="D419" s="339" t="s">
        <v>36</v>
      </c>
      <c r="E419" s="339"/>
    </row>
    <row r="420" spans="1:5" ht="12.75">
      <c r="A420" s="12"/>
      <c r="B420" s="11"/>
      <c r="C420" s="13"/>
      <c r="D420"/>
      <c r="E420"/>
    </row>
    <row r="421" spans="1:5" ht="12.75">
      <c r="A421" s="12"/>
      <c r="B421" s="11"/>
      <c r="C421" s="13"/>
      <c r="D421"/>
      <c r="E421"/>
    </row>
    <row r="422" spans="1:16" ht="12.75">
      <c r="A422" s="12"/>
      <c r="B422" s="11"/>
      <c r="C422" s="13"/>
      <c r="D422"/>
      <c r="E422"/>
      <c r="N422" s="23"/>
      <c r="O422" s="23"/>
      <c r="P422" s="23"/>
    </row>
    <row r="423" spans="1:16" ht="15" customHeight="1" hidden="1">
      <c r="A423" s="12"/>
      <c r="B423" s="11"/>
      <c r="C423" s="13"/>
      <c r="D423"/>
      <c r="E423"/>
      <c r="N423" s="23"/>
      <c r="O423" s="23"/>
      <c r="P423" s="23"/>
    </row>
    <row r="424" spans="1:16" ht="12.75" customHeight="1" hidden="1">
      <c r="A424" s="336" t="s">
        <v>34</v>
      </c>
      <c r="B424" s="336"/>
      <c r="C424" s="336"/>
      <c r="D424"/>
      <c r="E424"/>
      <c r="N424" s="23"/>
      <c r="O424" s="23"/>
      <c r="P424" s="23"/>
    </row>
    <row r="425" spans="1:16" ht="12.75" customHeight="1" hidden="1">
      <c r="A425" s="336" t="s">
        <v>35</v>
      </c>
      <c r="B425" s="336"/>
      <c r="C425" s="336"/>
      <c r="D425"/>
      <c r="E425"/>
      <c r="N425" s="23"/>
      <c r="O425" s="23"/>
      <c r="P425" s="23"/>
    </row>
    <row r="426" spans="1:16" ht="12.75">
      <c r="A426" s="12"/>
      <c r="B426" s="11"/>
      <c r="C426" s="13"/>
      <c r="D426"/>
      <c r="E426"/>
      <c r="N426" s="23"/>
      <c r="O426" s="23"/>
      <c r="P426" s="23"/>
    </row>
    <row r="427" spans="1:16" ht="12.75">
      <c r="A427" s="12"/>
      <c r="B427" s="11"/>
      <c r="C427" s="13"/>
      <c r="D427"/>
      <c r="E427"/>
      <c r="N427" s="23"/>
      <c r="O427" s="23"/>
      <c r="P427" s="23"/>
    </row>
    <row r="428" spans="1:16" ht="12.75">
      <c r="A428" s="12"/>
      <c r="B428" s="11"/>
      <c r="C428" s="13"/>
      <c r="D428"/>
      <c r="E428"/>
      <c r="N428" s="23"/>
      <c r="O428" s="23"/>
      <c r="P428" s="23"/>
    </row>
    <row r="429" spans="1:16" ht="12.75">
      <c r="A429" s="12"/>
      <c r="B429" s="11"/>
      <c r="C429" s="13"/>
      <c r="D429"/>
      <c r="E429"/>
      <c r="N429" s="23"/>
      <c r="O429" s="23"/>
      <c r="P429" s="23"/>
    </row>
    <row r="430" spans="1:16" ht="12.75">
      <c r="A430" s="12"/>
      <c r="B430" s="11"/>
      <c r="C430" s="13"/>
      <c r="D430"/>
      <c r="E430"/>
      <c r="N430" s="23"/>
      <c r="O430" s="23"/>
      <c r="P430" s="23"/>
    </row>
    <row r="431" spans="1:16" ht="14.25" customHeight="1">
      <c r="A431" s="12"/>
      <c r="B431" s="11"/>
      <c r="C431" s="13"/>
      <c r="D431"/>
      <c r="E431"/>
      <c r="N431" s="23"/>
      <c r="O431" s="23"/>
      <c r="P431" s="23"/>
    </row>
    <row r="432" spans="1:16" ht="13.5" customHeight="1">
      <c r="A432" s="12"/>
      <c r="B432" s="11"/>
      <c r="C432" s="13"/>
      <c r="D432"/>
      <c r="E432"/>
      <c r="N432" s="23"/>
      <c r="O432" s="23"/>
      <c r="P432" s="23"/>
    </row>
    <row r="433" spans="1:16" ht="12.75">
      <c r="A433" s="12"/>
      <c r="B433" s="11"/>
      <c r="C433" s="13"/>
      <c r="D433"/>
      <c r="E433"/>
      <c r="N433" s="23"/>
      <c r="O433" s="23"/>
      <c r="P433" s="23"/>
    </row>
    <row r="434" spans="1:16" ht="12.75">
      <c r="A434" s="12"/>
      <c r="B434" s="11"/>
      <c r="C434" s="13"/>
      <c r="D434"/>
      <c r="E434"/>
      <c r="N434" s="60"/>
      <c r="O434" s="60"/>
      <c r="P434" s="23"/>
    </row>
    <row r="435" spans="1:16" ht="12.75">
      <c r="A435" s="12"/>
      <c r="B435" s="11"/>
      <c r="C435" s="13"/>
      <c r="D435"/>
      <c r="E435"/>
      <c r="N435" s="332"/>
      <c r="O435" s="332"/>
      <c r="P435" s="23"/>
    </row>
    <row r="436" spans="1:16" ht="12.75">
      <c r="A436" s="12"/>
      <c r="B436" s="11" t="s">
        <v>17</v>
      </c>
      <c r="C436" s="13"/>
      <c r="D436"/>
      <c r="E436"/>
      <c r="N436" s="23"/>
      <c r="O436" s="60"/>
      <c r="P436" s="23"/>
    </row>
    <row r="437" spans="1:16" ht="12.75">
      <c r="A437" s="12"/>
      <c r="B437" s="11"/>
      <c r="C437" s="13"/>
      <c r="D437"/>
      <c r="E437"/>
      <c r="N437" s="23"/>
      <c r="O437" s="60"/>
      <c r="P437" s="23"/>
    </row>
    <row r="438" spans="1:16" ht="12.75">
      <c r="A438" s="12"/>
      <c r="B438" s="11"/>
      <c r="C438" s="13"/>
      <c r="D438"/>
      <c r="E438"/>
      <c r="N438" s="23"/>
      <c r="O438" s="60"/>
      <c r="P438" s="23"/>
    </row>
    <row r="439" spans="1:16" ht="12.75">
      <c r="A439" s="12"/>
      <c r="B439" s="11"/>
      <c r="C439" s="13"/>
      <c r="D439"/>
      <c r="E439"/>
      <c r="N439" s="23"/>
      <c r="O439" s="60"/>
      <c r="P439" s="23"/>
    </row>
    <row r="440" spans="1:16" ht="12.75">
      <c r="A440" s="12"/>
      <c r="B440" s="11"/>
      <c r="C440" s="13"/>
      <c r="D440"/>
      <c r="E440"/>
      <c r="N440" s="23"/>
      <c r="O440" s="23"/>
      <c r="P440" s="23"/>
    </row>
    <row r="441" spans="1:16" ht="12.75">
      <c r="A441" s="12"/>
      <c r="B441" s="11"/>
      <c r="C441" s="13"/>
      <c r="D441"/>
      <c r="E441"/>
      <c r="N441" s="23"/>
      <c r="O441" s="23"/>
      <c r="P441" s="23"/>
    </row>
    <row r="442" spans="1:5" ht="12.75">
      <c r="A442" s="12"/>
      <c r="B442" s="11"/>
      <c r="C442" s="13"/>
      <c r="D442"/>
      <c r="E442"/>
    </row>
    <row r="443" spans="1:5" ht="12.75">
      <c r="A443" s="12"/>
      <c r="B443" s="11"/>
      <c r="C443" s="13"/>
      <c r="D443"/>
      <c r="E443"/>
    </row>
    <row r="444" spans="1:5" ht="12.75">
      <c r="A444" s="12"/>
      <c r="B444" s="11"/>
      <c r="C444" s="13"/>
      <c r="D444"/>
      <c r="E444"/>
    </row>
    <row r="445" spans="1:5" ht="12.75">
      <c r="A445" s="12"/>
      <c r="B445" s="11"/>
      <c r="C445" s="13"/>
      <c r="D445"/>
      <c r="E445"/>
    </row>
    <row r="446" spans="1:5" ht="12.75">
      <c r="A446" s="12"/>
      <c r="B446" s="11"/>
      <c r="C446" s="13"/>
      <c r="D446"/>
      <c r="E446"/>
    </row>
    <row r="447" spans="1:5" ht="12.75">
      <c r="A447" s="12"/>
      <c r="B447" s="11"/>
      <c r="C447" s="13"/>
      <c r="D447"/>
      <c r="E447"/>
    </row>
    <row r="448" spans="1:5" ht="12.75">
      <c r="A448" s="12"/>
      <c r="B448" s="11"/>
      <c r="C448" s="13"/>
      <c r="D448"/>
      <c r="E448"/>
    </row>
    <row r="449" spans="1:5" ht="12.75">
      <c r="A449" s="12"/>
      <c r="B449" s="11"/>
      <c r="C449" s="13"/>
      <c r="D449"/>
      <c r="E449"/>
    </row>
    <row r="450" spans="1:5" ht="12.75">
      <c r="A450" s="12"/>
      <c r="B450" s="11"/>
      <c r="C450" s="13"/>
      <c r="D450"/>
      <c r="E450"/>
    </row>
    <row r="451" spans="1:5" ht="12.75">
      <c r="A451" s="12"/>
      <c r="B451" s="11"/>
      <c r="C451" s="13"/>
      <c r="D451"/>
      <c r="E451"/>
    </row>
    <row r="452" spans="1:5" ht="12.75">
      <c r="A452" s="12"/>
      <c r="B452" s="11"/>
      <c r="C452" s="13"/>
      <c r="D452"/>
      <c r="E452"/>
    </row>
    <row r="453" spans="1:5" ht="12.75">
      <c r="A453" s="12"/>
      <c r="B453" s="11"/>
      <c r="C453" s="13"/>
      <c r="D453"/>
      <c r="E453"/>
    </row>
    <row r="454" spans="1:5" ht="12.75">
      <c r="A454" s="12"/>
      <c r="B454" s="11"/>
      <c r="C454" s="13"/>
      <c r="D454"/>
      <c r="E454"/>
    </row>
    <row r="455" spans="1:5" ht="12.75">
      <c r="A455" s="12"/>
      <c r="B455" s="11"/>
      <c r="C455" s="13"/>
      <c r="D455"/>
      <c r="E455"/>
    </row>
    <row r="456" spans="1:5" ht="12.75">
      <c r="A456" s="12"/>
      <c r="B456" s="11"/>
      <c r="C456" s="13"/>
      <c r="D456"/>
      <c r="E456"/>
    </row>
    <row r="457" spans="1:5" ht="12.75">
      <c r="A457" s="12"/>
      <c r="B457" s="11"/>
      <c r="C457" s="13"/>
      <c r="D457"/>
      <c r="E457"/>
    </row>
    <row r="458" spans="1:5" ht="12.75">
      <c r="A458" s="12"/>
      <c r="B458" s="11"/>
      <c r="C458" s="13"/>
      <c r="D458"/>
      <c r="E458"/>
    </row>
    <row r="459" spans="1:5" ht="12.75">
      <c r="A459" s="12"/>
      <c r="B459" s="11"/>
      <c r="C459" s="13"/>
      <c r="D459"/>
      <c r="E459"/>
    </row>
    <row r="460" spans="1:5" ht="12.75">
      <c r="A460" s="12"/>
      <c r="B460" s="11"/>
      <c r="C460" s="13"/>
      <c r="D460"/>
      <c r="E460"/>
    </row>
    <row r="461" spans="1:5" ht="12.75">
      <c r="A461" s="12"/>
      <c r="B461" s="11"/>
      <c r="C461" s="13"/>
      <c r="D461"/>
      <c r="E461"/>
    </row>
    <row r="462" spans="1:5" ht="12.75">
      <c r="A462" s="12"/>
      <c r="B462" s="11"/>
      <c r="C462" s="13"/>
      <c r="D462"/>
      <c r="E462"/>
    </row>
    <row r="463" spans="1:5" ht="12.75">
      <c r="A463" s="12"/>
      <c r="B463" s="11"/>
      <c r="C463" s="13"/>
      <c r="D463"/>
      <c r="E463"/>
    </row>
    <row r="464" spans="1:5" ht="12.75">
      <c r="A464" s="12"/>
      <c r="B464" s="11"/>
      <c r="C464" s="13"/>
      <c r="D464"/>
      <c r="E464"/>
    </row>
    <row r="465" spans="1:5" ht="12.75">
      <c r="A465" s="12"/>
      <c r="B465" s="11"/>
      <c r="C465" s="13"/>
      <c r="D465"/>
      <c r="E465"/>
    </row>
    <row r="466" spans="1:5" ht="12.75">
      <c r="A466" s="12"/>
      <c r="B466" s="11"/>
      <c r="C466" s="13"/>
      <c r="D466"/>
      <c r="E466"/>
    </row>
    <row r="467" spans="1:5" ht="12.75">
      <c r="A467" s="12"/>
      <c r="B467" s="11"/>
      <c r="C467" s="13"/>
      <c r="D467"/>
      <c r="E467"/>
    </row>
    <row r="468" spans="1:5" ht="12.75">
      <c r="A468" s="12"/>
      <c r="B468" s="11"/>
      <c r="C468" s="13"/>
      <c r="D468"/>
      <c r="E468"/>
    </row>
    <row r="469" spans="1:5" ht="12.75">
      <c r="A469" s="12"/>
      <c r="B469" s="11"/>
      <c r="C469" s="13"/>
      <c r="D469"/>
      <c r="E469"/>
    </row>
    <row r="470" spans="1:5" ht="12.75">
      <c r="A470" s="12"/>
      <c r="B470" s="11"/>
      <c r="C470" s="13"/>
      <c r="D470"/>
      <c r="E470"/>
    </row>
    <row r="471" spans="1:5" ht="12.75">
      <c r="A471" s="12"/>
      <c r="B471" s="11"/>
      <c r="C471" s="13"/>
      <c r="D471"/>
      <c r="E471"/>
    </row>
    <row r="472" spans="1:5" ht="12.75">
      <c r="A472" s="12"/>
      <c r="B472" s="11"/>
      <c r="C472" s="13"/>
      <c r="D472"/>
      <c r="E472"/>
    </row>
    <row r="473" spans="1:5" ht="12.75">
      <c r="A473" s="12"/>
      <c r="B473" s="11"/>
      <c r="C473" s="13"/>
      <c r="D473"/>
      <c r="E473"/>
    </row>
    <row r="474" spans="1:5" ht="12.75">
      <c r="A474" s="12"/>
      <c r="B474" s="11"/>
      <c r="C474" s="13"/>
      <c r="D474"/>
      <c r="E474"/>
    </row>
    <row r="475" spans="1:5" ht="12.75">
      <c r="A475" s="12"/>
      <c r="B475" s="11"/>
      <c r="C475" s="13"/>
      <c r="D475"/>
      <c r="E475"/>
    </row>
    <row r="476" spans="1:5" ht="12.75">
      <c r="A476" s="12"/>
      <c r="B476" s="11"/>
      <c r="C476" s="13"/>
      <c r="D476"/>
      <c r="E476"/>
    </row>
    <row r="477" spans="1:5" ht="12.75">
      <c r="A477" s="12"/>
      <c r="B477" s="11"/>
      <c r="C477" s="13"/>
      <c r="D477"/>
      <c r="E477"/>
    </row>
    <row r="478" spans="1:5" ht="12.75">
      <c r="A478" s="12"/>
      <c r="B478" s="11"/>
      <c r="C478" s="13"/>
      <c r="D478"/>
      <c r="E478"/>
    </row>
    <row r="479" spans="1:5" ht="12.75">
      <c r="A479" s="12"/>
      <c r="B479" s="11"/>
      <c r="C479" s="13"/>
      <c r="D479"/>
      <c r="E479"/>
    </row>
    <row r="480" spans="1:5" ht="12.75">
      <c r="A480" s="12"/>
      <c r="B480" s="11"/>
      <c r="C480" s="13"/>
      <c r="D480"/>
      <c r="E480"/>
    </row>
    <row r="481" spans="1:5" ht="12.75">
      <c r="A481" s="12"/>
      <c r="B481" s="11"/>
      <c r="C481" s="13"/>
      <c r="D481"/>
      <c r="E481"/>
    </row>
    <row r="482" spans="1:5" ht="12.75">
      <c r="A482" s="12"/>
      <c r="B482" s="11"/>
      <c r="C482" s="13"/>
      <c r="D482"/>
      <c r="E482"/>
    </row>
    <row r="483" spans="1:5" ht="12.75">
      <c r="A483" s="12"/>
      <c r="B483" s="11"/>
      <c r="C483" s="13"/>
      <c r="D483"/>
      <c r="E483"/>
    </row>
    <row r="484" spans="1:5" ht="12.75">
      <c r="A484" s="12"/>
      <c r="B484" s="11"/>
      <c r="C484" s="13"/>
      <c r="D484"/>
      <c r="E484"/>
    </row>
    <row r="485" spans="1:5" ht="12.75">
      <c r="A485" s="12"/>
      <c r="B485" s="11"/>
      <c r="C485" s="13"/>
      <c r="D485"/>
      <c r="E485"/>
    </row>
    <row r="486" spans="1:5" ht="12.75">
      <c r="A486" s="12"/>
      <c r="B486" s="11"/>
      <c r="C486" s="13"/>
      <c r="D486"/>
      <c r="E486"/>
    </row>
    <row r="487" spans="1:5" ht="12.75">
      <c r="A487" s="12"/>
      <c r="B487" s="11"/>
      <c r="C487" s="13"/>
      <c r="D487"/>
      <c r="E487"/>
    </row>
    <row r="488" spans="1:5" ht="12.75">
      <c r="A488" s="12"/>
      <c r="B488" s="11"/>
      <c r="C488" s="13"/>
      <c r="D488"/>
      <c r="E488"/>
    </row>
    <row r="489" spans="1:5" ht="12.75">
      <c r="A489" s="12"/>
      <c r="B489" s="11"/>
      <c r="C489" s="13"/>
      <c r="D489"/>
      <c r="E489"/>
    </row>
    <row r="490" spans="1:5" ht="12.75">
      <c r="A490" s="12"/>
      <c r="B490" s="11"/>
      <c r="C490" s="13"/>
      <c r="D490"/>
      <c r="E490"/>
    </row>
    <row r="491" spans="1:5" ht="12.75">
      <c r="A491" s="12"/>
      <c r="B491" s="11"/>
      <c r="C491" s="13"/>
      <c r="D491"/>
      <c r="E491"/>
    </row>
    <row r="492" spans="1:5" ht="12.75">
      <c r="A492" s="12"/>
      <c r="B492" s="11"/>
      <c r="C492" s="13"/>
      <c r="D492"/>
      <c r="E492"/>
    </row>
    <row r="493" spans="1:5" ht="12.75">
      <c r="A493" s="12"/>
      <c r="B493" s="11"/>
      <c r="C493" s="13"/>
      <c r="D493"/>
      <c r="E493"/>
    </row>
    <row r="494" spans="1:5" ht="12.75">
      <c r="A494" s="12"/>
      <c r="B494" s="11"/>
      <c r="C494" s="13"/>
      <c r="D494"/>
      <c r="E494"/>
    </row>
    <row r="495" spans="1:5" ht="12.75">
      <c r="A495" s="12"/>
      <c r="B495" s="11"/>
      <c r="C495" s="13"/>
      <c r="D495"/>
      <c r="E495"/>
    </row>
    <row r="496" spans="1:5" ht="12.75">
      <c r="A496" s="12"/>
      <c r="B496" s="11"/>
      <c r="C496" s="13"/>
      <c r="D496"/>
      <c r="E496"/>
    </row>
    <row r="497" spans="1:5" ht="12.75">
      <c r="A497" s="12"/>
      <c r="B497" s="11"/>
      <c r="C497" s="13"/>
      <c r="D497"/>
      <c r="E497"/>
    </row>
    <row r="498" spans="1:5" ht="12.75">
      <c r="A498" s="12"/>
      <c r="B498" s="11"/>
      <c r="C498" s="13"/>
      <c r="D498"/>
      <c r="E498"/>
    </row>
    <row r="499" spans="1:5" ht="12.75">
      <c r="A499" s="2"/>
      <c r="C499" s="3"/>
      <c r="D499"/>
      <c r="E499"/>
    </row>
    <row r="500" spans="1:5" ht="12.75">
      <c r="A500" s="2"/>
      <c r="C500" s="3"/>
      <c r="D500"/>
      <c r="E500"/>
    </row>
    <row r="501" spans="1:5" ht="12.75">
      <c r="A501" s="2"/>
      <c r="C501" s="3"/>
      <c r="D501"/>
      <c r="E501"/>
    </row>
    <row r="502" spans="1:5" ht="12.75">
      <c r="A502" s="2"/>
      <c r="C502" s="3"/>
      <c r="D502"/>
      <c r="E502"/>
    </row>
    <row r="503" spans="1:5" ht="12.75">
      <c r="A503" s="2"/>
      <c r="C503" s="3"/>
      <c r="D503"/>
      <c r="E503"/>
    </row>
    <row r="504" spans="1:5" ht="12.75">
      <c r="A504" s="2"/>
      <c r="C504" s="3"/>
      <c r="D504"/>
      <c r="E504"/>
    </row>
    <row r="505" spans="1:5" ht="12.75">
      <c r="A505" s="2"/>
      <c r="C505" s="3"/>
      <c r="D505"/>
      <c r="E505"/>
    </row>
    <row r="506" spans="1:5" ht="12.75">
      <c r="A506" s="2"/>
      <c r="C506" s="3"/>
      <c r="D506"/>
      <c r="E506"/>
    </row>
    <row r="507" spans="1:5" ht="12.75">
      <c r="A507" s="2"/>
      <c r="C507" s="3"/>
      <c r="D507"/>
      <c r="E507"/>
    </row>
    <row r="508" spans="1:5" ht="12.75">
      <c r="A508" s="2"/>
      <c r="C508" s="3"/>
      <c r="D508"/>
      <c r="E508"/>
    </row>
    <row r="509" spans="1:5" ht="12.75">
      <c r="A509" s="2"/>
      <c r="C509" s="3"/>
      <c r="D509"/>
      <c r="E509"/>
    </row>
    <row r="510" spans="1:5" ht="12.75">
      <c r="A510" s="2"/>
      <c r="C510" s="3"/>
      <c r="D510"/>
      <c r="E510"/>
    </row>
    <row r="511" spans="1:5" ht="12.75">
      <c r="A511" s="2"/>
      <c r="C511" s="3"/>
      <c r="D511"/>
      <c r="E511"/>
    </row>
    <row r="512" spans="1:5" ht="12.75">
      <c r="A512" s="2"/>
      <c r="C512" s="3"/>
      <c r="D512"/>
      <c r="E512"/>
    </row>
    <row r="513" spans="1:5" ht="12.75">
      <c r="A513" s="2"/>
      <c r="C513" s="3"/>
      <c r="D513"/>
      <c r="E513"/>
    </row>
    <row r="514" spans="1:5" ht="12.75">
      <c r="A514" s="2"/>
      <c r="C514" s="3"/>
      <c r="D514"/>
      <c r="E514"/>
    </row>
    <row r="515" spans="1:5" ht="12.75">
      <c r="A515" s="2"/>
      <c r="C515" s="3"/>
      <c r="D515"/>
      <c r="E515"/>
    </row>
    <row r="516" spans="1:5" ht="12.75">
      <c r="A516" s="2"/>
      <c r="C516" s="3"/>
      <c r="D516"/>
      <c r="E516"/>
    </row>
    <row r="517" spans="1:5" ht="12.75">
      <c r="A517" s="2"/>
      <c r="C517" s="3"/>
      <c r="D517"/>
      <c r="E517"/>
    </row>
    <row r="518" spans="1:5" ht="12.75">
      <c r="A518" s="2"/>
      <c r="C518" s="3"/>
      <c r="D518"/>
      <c r="E518"/>
    </row>
    <row r="519" spans="1:5" ht="12.75">
      <c r="A519" s="2"/>
      <c r="C519" s="3"/>
      <c r="D519"/>
      <c r="E519"/>
    </row>
    <row r="520" spans="1:5" ht="12.75">
      <c r="A520" s="2"/>
      <c r="C520" s="3"/>
      <c r="D520"/>
      <c r="E520"/>
    </row>
    <row r="521" spans="1:5" ht="12.75">
      <c r="A521" s="2"/>
      <c r="C521" s="3"/>
      <c r="D521"/>
      <c r="E521"/>
    </row>
    <row r="522" spans="1:5" ht="12.75">
      <c r="A522" s="2"/>
      <c r="C522" s="3"/>
      <c r="D522"/>
      <c r="E522"/>
    </row>
    <row r="523" spans="1:5" ht="12.75">
      <c r="A523" s="2"/>
      <c r="C523" s="3"/>
      <c r="D523"/>
      <c r="E523"/>
    </row>
    <row r="524" spans="1:5" ht="12.75">
      <c r="A524" s="2"/>
      <c r="C524" s="3"/>
      <c r="D524"/>
      <c r="E524"/>
    </row>
    <row r="525" spans="1:5" ht="12.75">
      <c r="A525" s="2"/>
      <c r="C525" s="3"/>
      <c r="D525"/>
      <c r="E525"/>
    </row>
    <row r="526" spans="1:5" ht="12.75">
      <c r="A526" s="2"/>
      <c r="C526" s="3"/>
      <c r="D526"/>
      <c r="E526"/>
    </row>
    <row r="527" spans="1:5" ht="12.75">
      <c r="A527" s="2"/>
      <c r="C527" s="3"/>
      <c r="D527"/>
      <c r="E527"/>
    </row>
    <row r="528" spans="1:5" ht="12.75">
      <c r="A528" s="2"/>
      <c r="C528" s="3"/>
      <c r="D528"/>
      <c r="E528"/>
    </row>
    <row r="529" spans="1:5" ht="12.75">
      <c r="A529" s="2"/>
      <c r="C529" s="3"/>
      <c r="D529"/>
      <c r="E529"/>
    </row>
    <row r="530" spans="1:5" ht="12.75">
      <c r="A530" s="2"/>
      <c r="C530" s="3"/>
      <c r="D530"/>
      <c r="E530"/>
    </row>
    <row r="531" spans="1:5" ht="12.75">
      <c r="A531" s="2"/>
      <c r="C531" s="3"/>
      <c r="D531"/>
      <c r="E531"/>
    </row>
    <row r="532" spans="1:5" ht="12.75">
      <c r="A532" s="2"/>
      <c r="C532" s="3"/>
      <c r="D532"/>
      <c r="E532"/>
    </row>
    <row r="533" spans="1:5" ht="12.75">
      <c r="A533" s="2"/>
      <c r="C533" s="3"/>
      <c r="D533"/>
      <c r="E533"/>
    </row>
    <row r="534" spans="1:5" ht="12.75">
      <c r="A534" s="2"/>
      <c r="C534" s="3"/>
      <c r="D534"/>
      <c r="E534"/>
    </row>
    <row r="535" spans="1:5" ht="12.75">
      <c r="A535" s="2"/>
      <c r="C535" s="3"/>
      <c r="D535"/>
      <c r="E535"/>
    </row>
    <row r="536" spans="1:5" ht="12.75">
      <c r="A536" s="2"/>
      <c r="C536" s="3"/>
      <c r="D536"/>
      <c r="E536"/>
    </row>
    <row r="537" spans="1:5" ht="12.75">
      <c r="A537" s="2"/>
      <c r="C537" s="3"/>
      <c r="D537"/>
      <c r="E537"/>
    </row>
    <row r="538" spans="1:5" ht="12.75">
      <c r="A538" s="2"/>
      <c r="C538" s="3"/>
      <c r="D538"/>
      <c r="E538"/>
    </row>
    <row r="539" spans="1:5" ht="12.75">
      <c r="A539" s="2"/>
      <c r="C539" s="3"/>
      <c r="D539"/>
      <c r="E539"/>
    </row>
    <row r="540" spans="1:5" ht="12.75">
      <c r="A540" s="2"/>
      <c r="C540" s="3"/>
      <c r="D540"/>
      <c r="E540"/>
    </row>
    <row r="541" spans="1:5" ht="12.75">
      <c r="A541" s="2"/>
      <c r="C541" s="3"/>
      <c r="D541"/>
      <c r="E541"/>
    </row>
    <row r="542" spans="1:5" ht="12.75">
      <c r="A542" s="2"/>
      <c r="C542" s="3"/>
      <c r="D542"/>
      <c r="E542"/>
    </row>
    <row r="543" spans="1:5" ht="12.75">
      <c r="A543" s="2"/>
      <c r="C543" s="3"/>
      <c r="D543"/>
      <c r="E543"/>
    </row>
    <row r="544" spans="1:5" ht="12.75">
      <c r="A544" s="2"/>
      <c r="C544" s="3"/>
      <c r="D544"/>
      <c r="E544"/>
    </row>
    <row r="545" spans="1:5" ht="12.75">
      <c r="A545" s="2"/>
      <c r="C545" s="3"/>
      <c r="D545"/>
      <c r="E545"/>
    </row>
    <row r="546" spans="1:5" ht="12.75">
      <c r="A546" s="2"/>
      <c r="C546" s="3"/>
      <c r="D546"/>
      <c r="E546"/>
    </row>
    <row r="547" spans="1:5" ht="12.75">
      <c r="A547" s="2"/>
      <c r="C547" s="3"/>
      <c r="D547"/>
      <c r="E547"/>
    </row>
    <row r="548" spans="1:5" ht="12.75">
      <c r="A548" s="2"/>
      <c r="C548" s="3"/>
      <c r="D548"/>
      <c r="E548"/>
    </row>
    <row r="549" spans="1:5" ht="12.75">
      <c r="A549" s="2"/>
      <c r="C549" s="3"/>
      <c r="D549"/>
      <c r="E549"/>
    </row>
    <row r="550" spans="1:5" ht="12.75">
      <c r="A550" s="2"/>
      <c r="C550" s="3"/>
      <c r="D550"/>
      <c r="E550"/>
    </row>
    <row r="551" spans="1:5" ht="12.75">
      <c r="A551" s="2"/>
      <c r="C551" s="3"/>
      <c r="D551"/>
      <c r="E551"/>
    </row>
    <row r="552" spans="1:5" ht="12.75">
      <c r="A552" s="2"/>
      <c r="C552" s="3"/>
      <c r="D552"/>
      <c r="E552"/>
    </row>
    <row r="553" spans="1:5" ht="12.75">
      <c r="A553" s="2"/>
      <c r="C553" s="3"/>
      <c r="D553"/>
      <c r="E553"/>
    </row>
    <row r="554" spans="1:5" ht="12.75">
      <c r="A554" s="2"/>
      <c r="C554" s="3"/>
      <c r="D554"/>
      <c r="E554"/>
    </row>
    <row r="555" spans="1:5" ht="12.75">
      <c r="A555" s="2"/>
      <c r="C555" s="3"/>
      <c r="D555"/>
      <c r="E555"/>
    </row>
    <row r="556" spans="1:5" ht="12.75">
      <c r="A556" s="2"/>
      <c r="C556" s="3"/>
      <c r="D556"/>
      <c r="E556"/>
    </row>
    <row r="557" spans="1:5" ht="12.75">
      <c r="A557" s="2"/>
      <c r="C557" s="3"/>
      <c r="D557"/>
      <c r="E557"/>
    </row>
    <row r="558" spans="1:5" ht="12.75">
      <c r="A558" s="2"/>
      <c r="C558" s="3"/>
      <c r="D558"/>
      <c r="E558"/>
    </row>
    <row r="559" spans="1:5" ht="12.75">
      <c r="A559" s="2"/>
      <c r="C559" s="3"/>
      <c r="D559"/>
      <c r="E559"/>
    </row>
    <row r="560" spans="1:5" ht="12.75">
      <c r="A560" s="2"/>
      <c r="C560" s="3"/>
      <c r="D560"/>
      <c r="E560"/>
    </row>
    <row r="561" spans="1:5" ht="12.75">
      <c r="A561" s="2"/>
      <c r="C561" s="3"/>
      <c r="D561"/>
      <c r="E561"/>
    </row>
    <row r="562" spans="1:5" ht="12.75">
      <c r="A562" s="2"/>
      <c r="C562" s="3"/>
      <c r="D562"/>
      <c r="E562"/>
    </row>
    <row r="563" spans="1:5" ht="12.75">
      <c r="A563" s="2"/>
      <c r="C563" s="3"/>
      <c r="D563"/>
      <c r="E563"/>
    </row>
    <row r="564" spans="1:5" ht="12.75">
      <c r="A564" s="2"/>
      <c r="C564" s="3"/>
      <c r="D564"/>
      <c r="E564"/>
    </row>
    <row r="565" spans="1:5" ht="12.75">
      <c r="A565" s="2"/>
      <c r="C565" s="3"/>
      <c r="D565"/>
      <c r="E565"/>
    </row>
    <row r="566" spans="1:5" ht="12.75">
      <c r="A566" s="2"/>
      <c r="C566" s="3"/>
      <c r="D566"/>
      <c r="E566"/>
    </row>
    <row r="567" spans="1:5" ht="12.75">
      <c r="A567" s="2"/>
      <c r="C567" s="3"/>
      <c r="D567"/>
      <c r="E567"/>
    </row>
    <row r="568" spans="1:5" ht="12.75">
      <c r="A568" s="2"/>
      <c r="C568" s="3"/>
      <c r="D568"/>
      <c r="E568"/>
    </row>
    <row r="569" spans="1:5" ht="12.75">
      <c r="A569" s="2"/>
      <c r="C569" s="3"/>
      <c r="D569"/>
      <c r="E569"/>
    </row>
    <row r="570" spans="1:5" ht="12.75">
      <c r="A570" s="2"/>
      <c r="C570" s="3"/>
      <c r="D570"/>
      <c r="E570"/>
    </row>
    <row r="571" spans="1:5" ht="12.75">
      <c r="A571" s="2"/>
      <c r="C571" s="3"/>
      <c r="D571"/>
      <c r="E571"/>
    </row>
    <row r="572" spans="1:5" ht="12.75">
      <c r="A572" s="2"/>
      <c r="C572" s="3"/>
      <c r="D572"/>
      <c r="E572"/>
    </row>
    <row r="573" spans="1:5" ht="12.75">
      <c r="A573" s="2"/>
      <c r="C573" s="3"/>
      <c r="D573"/>
      <c r="E573"/>
    </row>
    <row r="574" spans="1:5" ht="12.75">
      <c r="A574" s="2"/>
      <c r="C574" s="3"/>
      <c r="D574"/>
      <c r="E574"/>
    </row>
    <row r="575" spans="1:5" ht="12.75">
      <c r="A575" s="2"/>
      <c r="C575" s="3"/>
      <c r="D575"/>
      <c r="E575"/>
    </row>
    <row r="576" spans="1:5" ht="12.75">
      <c r="A576" s="2"/>
      <c r="C576" s="3"/>
      <c r="D576"/>
      <c r="E576"/>
    </row>
    <row r="577" spans="1:5" ht="12.75">
      <c r="A577" s="2"/>
      <c r="C577" s="3"/>
      <c r="D577"/>
      <c r="E577"/>
    </row>
    <row r="578" spans="1:5" ht="12.75">
      <c r="A578" s="2"/>
      <c r="C578" s="3"/>
      <c r="D578"/>
      <c r="E578"/>
    </row>
    <row r="579" spans="1:5" ht="12.75">
      <c r="A579" s="2"/>
      <c r="C579" s="3"/>
      <c r="D579"/>
      <c r="E579"/>
    </row>
    <row r="580" spans="1:5" ht="12.75">
      <c r="A580" s="2"/>
      <c r="C580" s="3"/>
      <c r="D580"/>
      <c r="E580"/>
    </row>
    <row r="581" spans="1:5" ht="12.75">
      <c r="A581" s="2"/>
      <c r="C581" s="3"/>
      <c r="D581"/>
      <c r="E581"/>
    </row>
    <row r="582" spans="1:5" ht="12.75">
      <c r="A582" s="2"/>
      <c r="C582" s="3"/>
      <c r="D582"/>
      <c r="E582"/>
    </row>
    <row r="583" spans="1:5" ht="12.75">
      <c r="A583" s="2"/>
      <c r="C583" s="3"/>
      <c r="D583"/>
      <c r="E583"/>
    </row>
    <row r="584" spans="1:5" ht="12.75">
      <c r="A584" s="2"/>
      <c r="C584" s="3"/>
      <c r="D584"/>
      <c r="E584"/>
    </row>
    <row r="585" spans="1:5" ht="12.75">
      <c r="A585" s="2"/>
      <c r="C585" s="3"/>
      <c r="D585"/>
      <c r="E585"/>
    </row>
    <row r="586" spans="1:5" ht="12.75">
      <c r="A586" s="2"/>
      <c r="C586" s="3"/>
      <c r="D586"/>
      <c r="E586"/>
    </row>
    <row r="587" spans="1:5" ht="12.75">
      <c r="A587" s="2"/>
      <c r="C587" s="3"/>
      <c r="D587"/>
      <c r="E587"/>
    </row>
    <row r="588" spans="1:5" ht="12.75">
      <c r="A588" s="2"/>
      <c r="C588" s="3"/>
      <c r="D588"/>
      <c r="E588"/>
    </row>
    <row r="589" spans="1:5" ht="12.75">
      <c r="A589" s="2"/>
      <c r="C589" s="3"/>
      <c r="D589"/>
      <c r="E589"/>
    </row>
    <row r="590" spans="1:5" ht="12.75">
      <c r="A590" s="2"/>
      <c r="C590" s="3"/>
      <c r="D590"/>
      <c r="E590"/>
    </row>
    <row r="591" spans="1:5" ht="12.75">
      <c r="A591" s="2"/>
      <c r="C591" s="3"/>
      <c r="D591"/>
      <c r="E591"/>
    </row>
    <row r="592" spans="1:5" ht="12.75">
      <c r="A592" s="2"/>
      <c r="C592" s="3"/>
      <c r="D592"/>
      <c r="E592"/>
    </row>
    <row r="593" spans="1:5" ht="12.75">
      <c r="A593" s="2"/>
      <c r="C593" s="3"/>
      <c r="D593"/>
      <c r="E593"/>
    </row>
    <row r="594" spans="1:5" ht="12.75">
      <c r="A594" s="2"/>
      <c r="C594" s="3"/>
      <c r="D594"/>
      <c r="E594"/>
    </row>
    <row r="595" spans="1:5" ht="12.75">
      <c r="A595" s="2"/>
      <c r="C595" s="3"/>
      <c r="D595"/>
      <c r="E595"/>
    </row>
    <row r="596" spans="1:5" ht="12.75">
      <c r="A596" s="2"/>
      <c r="C596" s="3"/>
      <c r="D596"/>
      <c r="E596"/>
    </row>
    <row r="597" spans="1:5" ht="12.75">
      <c r="A597" s="2"/>
      <c r="C597" s="3"/>
      <c r="D597"/>
      <c r="E597"/>
    </row>
    <row r="598" spans="1:5" ht="12.75">
      <c r="A598" s="2"/>
      <c r="C598" s="3"/>
      <c r="D598"/>
      <c r="E598"/>
    </row>
    <row r="599" spans="1:5" ht="12.75">
      <c r="A599" s="2"/>
      <c r="C599" s="3"/>
      <c r="D599"/>
      <c r="E599"/>
    </row>
    <row r="600" spans="1:5" ht="12.75">
      <c r="A600" s="2"/>
      <c r="C600" s="3"/>
      <c r="D600"/>
      <c r="E600"/>
    </row>
    <row r="601" spans="1:5" ht="12.75">
      <c r="A601" s="2"/>
      <c r="C601" s="3"/>
      <c r="D601"/>
      <c r="E601"/>
    </row>
    <row r="602" spans="1:5" ht="12.75">
      <c r="A602" s="2"/>
      <c r="C602" s="3"/>
      <c r="D602"/>
      <c r="E602"/>
    </row>
    <row r="603" spans="1:5" ht="12.75">
      <c r="A603" s="2"/>
      <c r="C603" s="3"/>
      <c r="D603"/>
      <c r="E603"/>
    </row>
    <row r="604" spans="1:5" ht="12.75">
      <c r="A604" s="2"/>
      <c r="C604" s="3"/>
      <c r="D604"/>
      <c r="E604"/>
    </row>
    <row r="605" spans="1:5" ht="12.75">
      <c r="A605" s="2"/>
      <c r="C605" s="3"/>
      <c r="D605"/>
      <c r="E605"/>
    </row>
    <row r="606" spans="1:5" ht="12.75">
      <c r="A606" s="2"/>
      <c r="C606" s="3"/>
      <c r="D606"/>
      <c r="E606"/>
    </row>
    <row r="607" spans="1:5" ht="12.75">
      <c r="A607" s="2"/>
      <c r="C607" s="3"/>
      <c r="D607"/>
      <c r="E607"/>
    </row>
    <row r="608" spans="1:5" ht="12.75">
      <c r="A608" s="2"/>
      <c r="C608" s="3"/>
      <c r="D608"/>
      <c r="E608"/>
    </row>
    <row r="609" spans="1:5" ht="12.75">
      <c r="A609" s="2"/>
      <c r="C609" s="3"/>
      <c r="D609"/>
      <c r="E609"/>
    </row>
    <row r="610" spans="1:5" ht="12.75">
      <c r="A610" s="2"/>
      <c r="C610" s="3"/>
      <c r="D610"/>
      <c r="E610"/>
    </row>
    <row r="611" spans="1:5" ht="12.75">
      <c r="A611" s="2"/>
      <c r="C611" s="3"/>
      <c r="D611"/>
      <c r="E611"/>
    </row>
    <row r="612" spans="1:5" ht="12.75">
      <c r="A612" s="2"/>
      <c r="C612" s="3"/>
      <c r="D612"/>
      <c r="E612"/>
    </row>
    <row r="613" spans="1:5" ht="12.75">
      <c r="A613" s="2"/>
      <c r="C613" s="3"/>
      <c r="D613"/>
      <c r="E613"/>
    </row>
    <row r="614" spans="1:5" ht="12.75">
      <c r="A614" s="2"/>
      <c r="C614" s="3"/>
      <c r="D614"/>
      <c r="E614"/>
    </row>
    <row r="615" spans="1:5" ht="12.75">
      <c r="A615" s="2"/>
      <c r="C615" s="3"/>
      <c r="D615"/>
      <c r="E615"/>
    </row>
    <row r="616" spans="1:5" ht="12.75">
      <c r="A616" s="2"/>
      <c r="C616" s="3"/>
      <c r="D616"/>
      <c r="E616"/>
    </row>
    <row r="617" spans="1:5" ht="12.75">
      <c r="A617" s="2"/>
      <c r="C617" s="3"/>
      <c r="D617"/>
      <c r="E617"/>
    </row>
    <row r="618" spans="1:5" ht="12.75">
      <c r="A618" s="2"/>
      <c r="C618" s="3"/>
      <c r="D618"/>
      <c r="E618"/>
    </row>
    <row r="619" spans="1:5" ht="12.75">
      <c r="A619" s="2"/>
      <c r="C619" s="3"/>
      <c r="D619"/>
      <c r="E619"/>
    </row>
    <row r="620" spans="1:5" ht="12.75">
      <c r="A620" s="2"/>
      <c r="C620" s="3"/>
      <c r="D620"/>
      <c r="E620"/>
    </row>
    <row r="621" spans="1:5" ht="12.75">
      <c r="A621" s="2"/>
      <c r="C621" s="3"/>
      <c r="D621"/>
      <c r="E621"/>
    </row>
    <row r="622" spans="1:5" ht="12.75">
      <c r="A622" s="2"/>
      <c r="C622" s="3"/>
      <c r="D622"/>
      <c r="E622"/>
    </row>
    <row r="623" spans="1:5" ht="12.75">
      <c r="A623" s="2"/>
      <c r="C623" s="3"/>
      <c r="D623"/>
      <c r="E623"/>
    </row>
    <row r="624" spans="1:5" ht="12.75">
      <c r="A624" s="2"/>
      <c r="C624" s="3"/>
      <c r="D624"/>
      <c r="E624"/>
    </row>
    <row r="625" spans="1:5" ht="12.75">
      <c r="A625" s="2"/>
      <c r="C625" s="3"/>
      <c r="D625"/>
      <c r="E625"/>
    </row>
    <row r="626" spans="1:5" ht="12.75">
      <c r="A626" s="2"/>
      <c r="C626" s="3"/>
      <c r="D626"/>
      <c r="E626"/>
    </row>
    <row r="627" spans="1:5" ht="12.75">
      <c r="A627" s="2"/>
      <c r="C627" s="3"/>
      <c r="D627"/>
      <c r="E627"/>
    </row>
    <row r="628" spans="1:5" ht="12.75">
      <c r="A628" s="2"/>
      <c r="C628" s="3"/>
      <c r="D628"/>
      <c r="E628"/>
    </row>
    <row r="629" spans="1:5" ht="12.75">
      <c r="A629" s="2"/>
      <c r="C629" s="3"/>
      <c r="D629"/>
      <c r="E629"/>
    </row>
    <row r="630" spans="1:5" ht="12.75">
      <c r="A630" s="2"/>
      <c r="C630" s="3"/>
      <c r="D630"/>
      <c r="E630"/>
    </row>
    <row r="631" spans="1:5" ht="12.75">
      <c r="A631" s="2"/>
      <c r="C631" s="3"/>
      <c r="D631"/>
      <c r="E631"/>
    </row>
    <row r="632" spans="1:5" ht="12.75">
      <c r="A632" s="2"/>
      <c r="C632" s="3"/>
      <c r="D632"/>
      <c r="E632"/>
    </row>
    <row r="633" spans="1:5" ht="12.75">
      <c r="A633" s="2"/>
      <c r="C633" s="3"/>
      <c r="D633"/>
      <c r="E633"/>
    </row>
    <row r="634" spans="1:5" ht="12.75">
      <c r="A634" s="2"/>
      <c r="C634" s="3"/>
      <c r="D634"/>
      <c r="E634"/>
    </row>
    <row r="635" spans="1:5" ht="12.75">
      <c r="A635" s="2"/>
      <c r="C635" s="3"/>
      <c r="D635"/>
      <c r="E635"/>
    </row>
    <row r="636" spans="1:5" ht="12.75">
      <c r="A636" s="2"/>
      <c r="C636" s="3"/>
      <c r="D636"/>
      <c r="E636"/>
    </row>
    <row r="637" spans="1:5" ht="12.75">
      <c r="A637" s="2"/>
      <c r="C637" s="3"/>
      <c r="D637"/>
      <c r="E637"/>
    </row>
    <row r="638" spans="1:5" ht="12.75">
      <c r="A638" s="2"/>
      <c r="C638" s="3"/>
      <c r="D638"/>
      <c r="E638"/>
    </row>
    <row r="639" spans="1:5" ht="12.75">
      <c r="A639" s="2"/>
      <c r="C639" s="3"/>
      <c r="D639"/>
      <c r="E639"/>
    </row>
    <row r="640" spans="4:5" ht="12.75">
      <c r="D640"/>
      <c r="E640"/>
    </row>
    <row r="641" spans="4:5" ht="12.75">
      <c r="D641"/>
      <c r="E641"/>
    </row>
    <row r="642" spans="4:5" ht="12.75">
      <c r="D642"/>
      <c r="E642"/>
    </row>
    <row r="643" spans="4:5" ht="12.75">
      <c r="D643"/>
      <c r="E643"/>
    </row>
    <row r="644" spans="4:5" ht="12.75">
      <c r="D644"/>
      <c r="E644"/>
    </row>
    <row r="645" spans="4:5" ht="12.75">
      <c r="D645"/>
      <c r="E645"/>
    </row>
    <row r="646" spans="4:5" ht="12.75">
      <c r="D646"/>
      <c r="E646"/>
    </row>
    <row r="647" spans="4:5" ht="12.75">
      <c r="D647"/>
      <c r="E647"/>
    </row>
    <row r="648" spans="1:5" ht="12.75">
      <c r="A648"/>
      <c r="D648"/>
      <c r="E648"/>
    </row>
  </sheetData>
  <sheetProtection/>
  <mergeCells count="361">
    <mergeCell ref="B243:D243"/>
    <mergeCell ref="B249:D249"/>
    <mergeCell ref="B246:D246"/>
    <mergeCell ref="B250:D250"/>
    <mergeCell ref="B256:D256"/>
    <mergeCell ref="B255:D255"/>
    <mergeCell ref="B247:D247"/>
    <mergeCell ref="C244:D244"/>
    <mergeCell ref="A242:C242"/>
    <mergeCell ref="B245:D245"/>
    <mergeCell ref="B225:D225"/>
    <mergeCell ref="B236:D236"/>
    <mergeCell ref="B234:D234"/>
    <mergeCell ref="A244:B244"/>
    <mergeCell ref="B239:D239"/>
    <mergeCell ref="B237:D237"/>
    <mergeCell ref="B240:D240"/>
    <mergeCell ref="B241:D241"/>
    <mergeCell ref="B231:D231"/>
    <mergeCell ref="B228:D228"/>
    <mergeCell ref="B229:D229"/>
    <mergeCell ref="B222:D222"/>
    <mergeCell ref="B230:D230"/>
    <mergeCell ref="C233:D233"/>
    <mergeCell ref="B224:D224"/>
    <mergeCell ref="A233:B233"/>
    <mergeCell ref="B223:D223"/>
    <mergeCell ref="B227:D227"/>
    <mergeCell ref="B257:D257"/>
    <mergeCell ref="B251:D251"/>
    <mergeCell ref="B220:D220"/>
    <mergeCell ref="B217:D217"/>
    <mergeCell ref="B238:D238"/>
    <mergeCell ref="B235:D235"/>
    <mergeCell ref="B221:D221"/>
    <mergeCell ref="C232:D232"/>
    <mergeCell ref="B219:D219"/>
    <mergeCell ref="B226:D226"/>
    <mergeCell ref="B259:D259"/>
    <mergeCell ref="B262:D262"/>
    <mergeCell ref="B264:D264"/>
    <mergeCell ref="A260:B260"/>
    <mergeCell ref="B263:D263"/>
    <mergeCell ref="B248:D248"/>
    <mergeCell ref="B253:D253"/>
    <mergeCell ref="B254:D254"/>
    <mergeCell ref="B252:D252"/>
    <mergeCell ref="B258:D258"/>
    <mergeCell ref="B290:D290"/>
    <mergeCell ref="B275:D275"/>
    <mergeCell ref="B280:D280"/>
    <mergeCell ref="B281:D281"/>
    <mergeCell ref="B276:D276"/>
    <mergeCell ref="B271:D271"/>
    <mergeCell ref="B272:D272"/>
    <mergeCell ref="B279:D279"/>
    <mergeCell ref="M359:N359"/>
    <mergeCell ref="A356:B356"/>
    <mergeCell ref="A348:D348"/>
    <mergeCell ref="B317:D317"/>
    <mergeCell ref="B339:D339"/>
    <mergeCell ref="B355:D355"/>
    <mergeCell ref="B347:D347"/>
    <mergeCell ref="B357:D357"/>
    <mergeCell ref="B324:D324"/>
    <mergeCell ref="A340:D340"/>
    <mergeCell ref="A304:D304"/>
    <mergeCell ref="B277:D277"/>
    <mergeCell ref="B273:D273"/>
    <mergeCell ref="B274:D274"/>
    <mergeCell ref="B311:D311"/>
    <mergeCell ref="B302:D302"/>
    <mergeCell ref="B284:D284"/>
    <mergeCell ref="B287:D287"/>
    <mergeCell ref="B300:D300"/>
    <mergeCell ref="B288:D288"/>
    <mergeCell ref="B345:D345"/>
    <mergeCell ref="B338:D338"/>
    <mergeCell ref="B343:D343"/>
    <mergeCell ref="A344:D344"/>
    <mergeCell ref="B334:D334"/>
    <mergeCell ref="B336:D336"/>
    <mergeCell ref="B126:D126"/>
    <mergeCell ref="B109:D109"/>
    <mergeCell ref="B91:D91"/>
    <mergeCell ref="B138:D138"/>
    <mergeCell ref="B115:D115"/>
    <mergeCell ref="B110:D110"/>
    <mergeCell ref="B106:D106"/>
    <mergeCell ref="B108:D108"/>
    <mergeCell ref="B118:D118"/>
    <mergeCell ref="B95:D95"/>
    <mergeCell ref="B326:D326"/>
    <mergeCell ref="A314:D314"/>
    <mergeCell ref="B318:D318"/>
    <mergeCell ref="B292:D292"/>
    <mergeCell ref="B291:D291"/>
    <mergeCell ref="B322:D322"/>
    <mergeCell ref="B310:D310"/>
    <mergeCell ref="B325:D325"/>
    <mergeCell ref="B315:D315"/>
    <mergeCell ref="B320:D320"/>
    <mergeCell ref="B96:D96"/>
    <mergeCell ref="B6:B8"/>
    <mergeCell ref="A89:B89"/>
    <mergeCell ref="A75:B75"/>
    <mergeCell ref="A64:B64"/>
    <mergeCell ref="C75:D75"/>
    <mergeCell ref="C17:D17"/>
    <mergeCell ref="C66:D66"/>
    <mergeCell ref="A85:B85"/>
    <mergeCell ref="C89:D89"/>
    <mergeCell ref="C18:D18"/>
    <mergeCell ref="C11:D11"/>
    <mergeCell ref="A12:B12"/>
    <mergeCell ref="C26:D26"/>
    <mergeCell ref="A26:B26"/>
    <mergeCell ref="C85:D85"/>
    <mergeCell ref="C14:D14"/>
    <mergeCell ref="A35:B35"/>
    <mergeCell ref="A3:E3"/>
    <mergeCell ref="E6:E8"/>
    <mergeCell ref="A6:A8"/>
    <mergeCell ref="C12:D12"/>
    <mergeCell ref="A4:E4"/>
    <mergeCell ref="A68:B68"/>
    <mergeCell ref="A14:B14"/>
    <mergeCell ref="A18:B18"/>
    <mergeCell ref="D6:D8"/>
    <mergeCell ref="C6:C8"/>
    <mergeCell ref="D418:E418"/>
    <mergeCell ref="B368:D368"/>
    <mergeCell ref="C68:D68"/>
    <mergeCell ref="C88:D88"/>
    <mergeCell ref="A370:D370"/>
    <mergeCell ref="B97:D97"/>
    <mergeCell ref="B116:D116"/>
    <mergeCell ref="B215:D215"/>
    <mergeCell ref="B107:D107"/>
    <mergeCell ref="B408:D408"/>
    <mergeCell ref="B382:D382"/>
    <mergeCell ref="B392:D392"/>
    <mergeCell ref="B388:D388"/>
    <mergeCell ref="B363:D363"/>
    <mergeCell ref="B364:D364"/>
    <mergeCell ref="B266:D266"/>
    <mergeCell ref="B389:D389"/>
    <mergeCell ref="B379:D379"/>
    <mergeCell ref="B376:D376"/>
    <mergeCell ref="B369:D369"/>
    <mergeCell ref="B411:D411"/>
    <mergeCell ref="B406:D406"/>
    <mergeCell ref="B375:D375"/>
    <mergeCell ref="C35:D35"/>
    <mergeCell ref="A66:B66"/>
    <mergeCell ref="B128:D128"/>
    <mergeCell ref="B102:D102"/>
    <mergeCell ref="B119:D119"/>
    <mergeCell ref="B94:D94"/>
    <mergeCell ref="B384:D384"/>
    <mergeCell ref="D419:E419"/>
    <mergeCell ref="B393:D393"/>
    <mergeCell ref="A419:C419"/>
    <mergeCell ref="B407:D407"/>
    <mergeCell ref="B132:D132"/>
    <mergeCell ref="B187:D187"/>
    <mergeCell ref="A415:D415"/>
    <mergeCell ref="B414:D414"/>
    <mergeCell ref="B412:D412"/>
    <mergeCell ref="B405:D405"/>
    <mergeCell ref="A424:C424"/>
    <mergeCell ref="B391:D391"/>
    <mergeCell ref="B390:D390"/>
    <mergeCell ref="B413:D413"/>
    <mergeCell ref="A410:D410"/>
    <mergeCell ref="B395:D395"/>
    <mergeCell ref="B403:D403"/>
    <mergeCell ref="B401:D401"/>
    <mergeCell ref="B396:D396"/>
    <mergeCell ref="B409:D409"/>
    <mergeCell ref="N435:O435"/>
    <mergeCell ref="A387:D387"/>
    <mergeCell ref="B385:D385"/>
    <mergeCell ref="A425:C425"/>
    <mergeCell ref="A417:C417"/>
    <mergeCell ref="A418:C418"/>
    <mergeCell ref="B400:D400"/>
    <mergeCell ref="B397:D397"/>
    <mergeCell ref="B398:D398"/>
    <mergeCell ref="B404:D404"/>
    <mergeCell ref="B402:D402"/>
    <mergeCell ref="A383:D383"/>
    <mergeCell ref="B381:D381"/>
    <mergeCell ref="B399:D399"/>
    <mergeCell ref="B394:D394"/>
    <mergeCell ref="B372:D372"/>
    <mergeCell ref="B380:D380"/>
    <mergeCell ref="B386:D386"/>
    <mergeCell ref="B377:D377"/>
    <mergeCell ref="B378:D378"/>
    <mergeCell ref="B374:D374"/>
    <mergeCell ref="B373:D373"/>
    <mergeCell ref="B371:D371"/>
    <mergeCell ref="B365:D365"/>
    <mergeCell ref="B367:D367"/>
    <mergeCell ref="B361:D361"/>
    <mergeCell ref="B366:D366"/>
    <mergeCell ref="B362:D362"/>
    <mergeCell ref="B346:D346"/>
    <mergeCell ref="A360:D360"/>
    <mergeCell ref="B353:D353"/>
    <mergeCell ref="B352:D352"/>
    <mergeCell ref="B349:D349"/>
    <mergeCell ref="A351:D351"/>
    <mergeCell ref="B350:D350"/>
    <mergeCell ref="B330:D330"/>
    <mergeCell ref="C356:D356"/>
    <mergeCell ref="B358:D358"/>
    <mergeCell ref="B359:D359"/>
    <mergeCell ref="B332:D332"/>
    <mergeCell ref="A335:D335"/>
    <mergeCell ref="A342:D342"/>
    <mergeCell ref="A337:D337"/>
    <mergeCell ref="B354:D354"/>
    <mergeCell ref="B341:D341"/>
    <mergeCell ref="B321:D321"/>
    <mergeCell ref="B331:D331"/>
    <mergeCell ref="B333:D333"/>
    <mergeCell ref="B313:D313"/>
    <mergeCell ref="A316:D316"/>
    <mergeCell ref="A312:D312"/>
    <mergeCell ref="B319:D319"/>
    <mergeCell ref="A327:D327"/>
    <mergeCell ref="A329:D329"/>
    <mergeCell ref="B323:D323"/>
    <mergeCell ref="B328:D328"/>
    <mergeCell ref="A306:E306"/>
    <mergeCell ref="B301:D301"/>
    <mergeCell ref="B295:D295"/>
    <mergeCell ref="B289:D289"/>
    <mergeCell ref="B293:D293"/>
    <mergeCell ref="B298:D298"/>
    <mergeCell ref="B299:D299"/>
    <mergeCell ref="A305:E305"/>
    <mergeCell ref="B303:D303"/>
    <mergeCell ref="B294:D294"/>
    <mergeCell ref="B296:D296"/>
    <mergeCell ref="B137:D137"/>
    <mergeCell ref="B269:D269"/>
    <mergeCell ref="B205:D205"/>
    <mergeCell ref="B141:D141"/>
    <mergeCell ref="C146:D146"/>
    <mergeCell ref="B170:D170"/>
    <mergeCell ref="B166:D166"/>
    <mergeCell ref="B267:D267"/>
    <mergeCell ref="B139:D139"/>
    <mergeCell ref="C142:D142"/>
    <mergeCell ref="B159:D159"/>
    <mergeCell ref="B157:D157"/>
    <mergeCell ref="B282:D282"/>
    <mergeCell ref="B286:D286"/>
    <mergeCell ref="B285:D285"/>
    <mergeCell ref="B270:D270"/>
    <mergeCell ref="B261:D261"/>
    <mergeCell ref="C260:D260"/>
    <mergeCell ref="B297:D297"/>
    <mergeCell ref="B265:D265"/>
    <mergeCell ref="B268:D268"/>
    <mergeCell ref="B127:D127"/>
    <mergeCell ref="B278:D278"/>
    <mergeCell ref="B129:D129"/>
    <mergeCell ref="B283:D283"/>
    <mergeCell ref="B147:D147"/>
    <mergeCell ref="B135:D135"/>
    <mergeCell ref="B136:D136"/>
    <mergeCell ref="B90:D90"/>
    <mergeCell ref="B121:D121"/>
    <mergeCell ref="B122:D122"/>
    <mergeCell ref="B92:D92"/>
    <mergeCell ref="B93:D93"/>
    <mergeCell ref="B99:D99"/>
    <mergeCell ref="B103:D103"/>
    <mergeCell ref="B112:D112"/>
    <mergeCell ref="B120:D120"/>
    <mergeCell ref="B100:D100"/>
    <mergeCell ref="B134:D134"/>
    <mergeCell ref="B133:D133"/>
    <mergeCell ref="B123:D123"/>
    <mergeCell ref="B98:D98"/>
    <mergeCell ref="B125:D125"/>
    <mergeCell ref="B101:D101"/>
    <mergeCell ref="B124:D124"/>
    <mergeCell ref="B104:D104"/>
    <mergeCell ref="B105:D105"/>
    <mergeCell ref="B114:D114"/>
    <mergeCell ref="B140:D140"/>
    <mergeCell ref="B117:D117"/>
    <mergeCell ref="B161:D161"/>
    <mergeCell ref="B153:D153"/>
    <mergeCell ref="B148:D148"/>
    <mergeCell ref="B149:D149"/>
    <mergeCell ref="A142:B142"/>
    <mergeCell ref="B131:D131"/>
    <mergeCell ref="B143:D143"/>
    <mergeCell ref="B158:D158"/>
    <mergeCell ref="B160:D160"/>
    <mergeCell ref="B155:D155"/>
    <mergeCell ref="B156:D156"/>
    <mergeCell ref="B144:D144"/>
    <mergeCell ref="B152:D152"/>
    <mergeCell ref="A146:B146"/>
    <mergeCell ref="B145:D145"/>
    <mergeCell ref="B150:D150"/>
    <mergeCell ref="B154:D154"/>
    <mergeCell ref="B163:D163"/>
    <mergeCell ref="B164:D164"/>
    <mergeCell ref="B162:D162"/>
    <mergeCell ref="B165:D165"/>
    <mergeCell ref="B151:D151"/>
    <mergeCell ref="B193:D193"/>
    <mergeCell ref="B186:D186"/>
    <mergeCell ref="B188:D188"/>
    <mergeCell ref="B174:D174"/>
    <mergeCell ref="B167:D167"/>
    <mergeCell ref="B169:D169"/>
    <mergeCell ref="B189:D189"/>
    <mergeCell ref="B171:D171"/>
    <mergeCell ref="B185:D185"/>
    <mergeCell ref="B168:D168"/>
    <mergeCell ref="B216:D216"/>
    <mergeCell ref="B175:D175"/>
    <mergeCell ref="A207:B207"/>
    <mergeCell ref="B204:D204"/>
    <mergeCell ref="B177:D177"/>
    <mergeCell ref="B218:D218"/>
    <mergeCell ref="B198:D198"/>
    <mergeCell ref="A209:B209"/>
    <mergeCell ref="B212:D212"/>
    <mergeCell ref="B210:D210"/>
    <mergeCell ref="B195:D195"/>
    <mergeCell ref="B199:D199"/>
    <mergeCell ref="B200:D200"/>
    <mergeCell ref="B201:D201"/>
    <mergeCell ref="B202:D202"/>
    <mergeCell ref="B176:D176"/>
    <mergeCell ref="B203:D203"/>
    <mergeCell ref="B194:D194"/>
    <mergeCell ref="B191:D191"/>
    <mergeCell ref="B211:D211"/>
    <mergeCell ref="C207:D207"/>
    <mergeCell ref="B206:D206"/>
    <mergeCell ref="B172:D172"/>
    <mergeCell ref="B173:D173"/>
    <mergeCell ref="B214:D214"/>
    <mergeCell ref="B192:D192"/>
    <mergeCell ref="B196:D196"/>
    <mergeCell ref="B190:D190"/>
    <mergeCell ref="B197:D197"/>
    <mergeCell ref="B213:D213"/>
    <mergeCell ref="C209:D209"/>
    <mergeCell ref="B178:D178"/>
  </mergeCells>
  <printOptions/>
  <pageMargins left="0.36" right="0.26" top="0.92" bottom="0.96" header="0.93" footer="1"/>
  <pageSetup fitToHeight="8" horizontalDpi="600" verticalDpi="600" orientation="portrait"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PrMSM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Borbei Terezia</dc:creator>
  <cp:keywords/>
  <dc:description/>
  <cp:lastModifiedBy>Lucia Ursu</cp:lastModifiedBy>
  <cp:lastPrinted>2022-10-21T08:34:15Z</cp:lastPrinted>
  <dcterms:created xsi:type="dcterms:W3CDTF">2014-01-24T07:25:38Z</dcterms:created>
  <dcterms:modified xsi:type="dcterms:W3CDTF">2022-10-21T08:36:36Z</dcterms:modified>
  <cp:category/>
  <cp:version/>
  <cp:contentType/>
  <cp:contentStatus/>
</cp:coreProperties>
</file>