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firstSheet="1" activeTab="1"/>
  </bookViews>
  <sheets>
    <sheet name="anexa 5.1" sheetId="1" state="hidden" r:id="rId1"/>
    <sheet name="anexa 5" sheetId="2" r:id="rId2"/>
  </sheets>
  <definedNames/>
  <calcPr fullCalcOnLoad="1"/>
</workbook>
</file>

<file path=xl/sharedStrings.xml><?xml version="1.0" encoding="utf-8"?>
<sst xmlns="http://schemas.openxmlformats.org/spreadsheetml/2006/main" count="72" uniqueCount="70">
  <si>
    <t>Nr.
crt.</t>
  </si>
  <si>
    <t>Denumire</t>
  </si>
  <si>
    <t>TOTAL GENERAL</t>
  </si>
  <si>
    <t>Preţ
unitar</t>
  </si>
  <si>
    <t>Buget</t>
  </si>
  <si>
    <t>Total
surse de
finanţare</t>
  </si>
  <si>
    <t>LISTA</t>
  </si>
  <si>
    <t>Cap. 51  Autorităţi publice şi acţiuni externe</t>
  </si>
  <si>
    <t>Alte surse</t>
  </si>
  <si>
    <t>din care:</t>
  </si>
  <si>
    <t xml:space="preserve">          </t>
  </si>
  <si>
    <t xml:space="preserve">                                   - lei  -</t>
  </si>
  <si>
    <t>Cap. 70 Locuinţe, servicii şi dezvoltare publică</t>
  </si>
  <si>
    <t>Total Cap. 70</t>
  </si>
  <si>
    <t>Total Cap. 51</t>
  </si>
  <si>
    <t>Cap. 65 Învăţământ</t>
  </si>
  <si>
    <t>Total Cap. 65</t>
  </si>
  <si>
    <t>Total Cap. 84</t>
  </si>
  <si>
    <t>Cap. 84 Transporturi</t>
  </si>
  <si>
    <t>Cap. 61  Ordine publică şi siguranţă naţională</t>
  </si>
  <si>
    <t>Total Cap. 61</t>
  </si>
  <si>
    <t>Cap 68 Asigurări şi Asistenţă socială</t>
  </si>
  <si>
    <t>Total Cap. 68</t>
  </si>
  <si>
    <t>Software supraveghere video profesional (actualizare software existent)</t>
  </si>
  <si>
    <t>Autoturism</t>
  </si>
  <si>
    <t>Stații de lucru</t>
  </si>
  <si>
    <t>Echipamente de joacă la Grădinița cu program Prelungit Guliver</t>
  </si>
  <si>
    <t>Sistem detecţie şi semnalizare, hidranţi la Liceul Teoretic German Johann Ettinger</t>
  </si>
  <si>
    <t>Cant.
U/M
- buc/set -</t>
  </si>
  <si>
    <t>Toalete publice automate</t>
  </si>
  <si>
    <t>dotărilor independente ce se achiziţionează în anul 2023</t>
  </si>
  <si>
    <t>Router/Firewall</t>
  </si>
  <si>
    <t>Sistem rampe luminoase și acustice</t>
  </si>
  <si>
    <t>Camera de supraveghere video</t>
  </si>
  <si>
    <t>Parcometru stradal</t>
  </si>
  <si>
    <t>Echipamente rețea wifi</t>
  </si>
  <si>
    <t>Licență acces camere de supraveghere parc cubic</t>
  </si>
  <si>
    <t>Laptop - DAS</t>
  </si>
  <si>
    <t>Server sediu DAS</t>
  </si>
  <si>
    <t>Imprimantă</t>
  </si>
  <si>
    <t>Videoproiector</t>
  </si>
  <si>
    <t>Cap.66 Sănătate</t>
  </si>
  <si>
    <t>Total Cap. 66</t>
  </si>
  <si>
    <t>Aparatură medicală stomatologică - autoclav</t>
  </si>
  <si>
    <t>Aparatură medicală stomatologică - unitate stomatologică (scaun stomatologic)</t>
  </si>
  <si>
    <t xml:space="preserve"> </t>
  </si>
  <si>
    <t>Centrală telefonică</t>
  </si>
  <si>
    <t>Autoturism electric hibric</t>
  </si>
  <si>
    <t>Sistem de încălzire centrală</t>
  </si>
  <si>
    <t>Dotare cabinet stomatologic la Liceul Reformat</t>
  </si>
  <si>
    <t>Centrală termică la Liceul Reformat structură GPP 24</t>
  </si>
  <si>
    <t>Dezumidificator la Creșa satu Mare</t>
  </si>
  <si>
    <t>Stații de lucru la Creșă Satu Mare</t>
  </si>
  <si>
    <t>Server pentru sistem integrat la Creșă Satu Mare</t>
  </si>
  <si>
    <t>Modul Patrimoniu Privat și Public</t>
  </si>
  <si>
    <t xml:space="preserve">ANEXA NR. 5  LA H.C.L. SATU MARE  Nr    din </t>
  </si>
  <si>
    <t>Sursă de alimentare de siguranță pentru sistem de supraveghere stradal </t>
  </si>
  <si>
    <t>Creşterea eficienţei energetice şi a gestionării inteligente a energiei în infrastructura de iluminat public a Municipiului Satu Mare, zona Nord-Est</t>
  </si>
  <si>
    <t>Mobilier Urban</t>
  </si>
  <si>
    <t>Multifuncțional la Liceul Teologic Ortodox Român ”Nicolae Steinhardt”</t>
  </si>
  <si>
    <t>Cap. 67 Cultură, recreere şi religie</t>
  </si>
  <si>
    <t>Total Cap. 67</t>
  </si>
  <si>
    <t>Pupitru lumini</t>
  </si>
  <si>
    <t xml:space="preserve">Dimmer digital </t>
  </si>
  <si>
    <t>Laptop profesional pentru scenă trupa Brighella</t>
  </si>
  <si>
    <t>Transmiter video wireless</t>
  </si>
  <si>
    <t>Kit/Prelată pentru recuperarea și depozitarea în siguranță a vehiculelor electrice</t>
  </si>
  <si>
    <t>Multifuncțional la Școala Gimnazială ”Avram Iancu”</t>
  </si>
  <si>
    <t>Autoutilitară cu sarcina utilă maxim 1400 kg</t>
  </si>
  <si>
    <t>Autoutilitară cu sarcina utilă maxim 660 kg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</si>
</sst>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m/d"/>
    <numFmt numFmtId="199" formatCode="mm/dd/yy"/>
    <numFmt numFmtId="200" formatCode="[$-418]d\ mmmm\ yyyy"/>
    <numFmt numFmtId="201" formatCode="dd/mm/yy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[$¥€-2]\ #,##0.00_);[Red]\([$¥€-2]\ #,##0.00\)"/>
  </numFmts>
  <fonts count="45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4">
    <xf numFmtId="3" fontId="0" fillId="0" borderId="0" xfId="0" applyAlignment="1">
      <alignment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/>
    </xf>
    <xf numFmtId="3" fontId="4" fillId="0" borderId="0" xfId="0" applyFont="1" applyFill="1" applyBorder="1" applyAlignment="1">
      <alignment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vertical="center" wrapText="1"/>
    </xf>
    <xf numFmtId="3" fontId="4" fillId="32" borderId="0" xfId="0" applyFont="1" applyFill="1" applyAlignment="1">
      <alignment/>
    </xf>
    <xf numFmtId="3" fontId="4" fillId="32" borderId="0" xfId="0" applyFont="1" applyFill="1" applyAlignment="1">
      <alignment horizontal="center"/>
    </xf>
    <xf numFmtId="3" fontId="3" fillId="32" borderId="0" xfId="0" applyFont="1" applyFill="1" applyAlignment="1">
      <alignment horizontal="center"/>
    </xf>
    <xf numFmtId="14" fontId="5" fillId="32" borderId="0" xfId="0" applyNumberFormat="1" applyFont="1" applyFill="1" applyAlignment="1">
      <alignment horizontal="left"/>
    </xf>
    <xf numFmtId="3" fontId="4" fillId="32" borderId="0" xfId="0" applyFont="1" applyFill="1" applyBorder="1" applyAlignment="1">
      <alignment/>
    </xf>
    <xf numFmtId="3" fontId="4" fillId="32" borderId="0" xfId="0" applyFont="1" applyFill="1" applyBorder="1" applyAlignment="1">
      <alignment horizontal="center"/>
    </xf>
    <xf numFmtId="3" fontId="3" fillId="32" borderId="0" xfId="0" applyFont="1" applyFill="1" applyAlignment="1">
      <alignment/>
    </xf>
    <xf numFmtId="3" fontId="8" fillId="32" borderId="0" xfId="0" applyFont="1" applyFill="1" applyAlignment="1">
      <alignment/>
    </xf>
    <xf numFmtId="3" fontId="2" fillId="32" borderId="0" xfId="0" applyFont="1" applyFill="1" applyAlignment="1">
      <alignment/>
    </xf>
    <xf numFmtId="0" fontId="4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3" fontId="2" fillId="32" borderId="0" xfId="0" applyFont="1" applyFill="1" applyAlignment="1">
      <alignment horizontal="center"/>
    </xf>
    <xf numFmtId="3" fontId="9" fillId="32" borderId="10" xfId="0" applyFont="1" applyFill="1" applyBorder="1" applyAlignment="1">
      <alignment horizontal="center" vertical="center" wrapText="1"/>
    </xf>
    <xf numFmtId="3" fontId="9" fillId="32" borderId="11" xfId="0" applyFont="1" applyFill="1" applyBorder="1" applyAlignment="1">
      <alignment horizontal="left" vertical="center"/>
    </xf>
    <xf numFmtId="3" fontId="0" fillId="32" borderId="0" xfId="0" applyFont="1" applyFill="1" applyAlignment="1">
      <alignment/>
    </xf>
    <xf numFmtId="3" fontId="0" fillId="32" borderId="0" xfId="0" applyFont="1" applyFill="1" applyAlignment="1">
      <alignment horizontal="left"/>
    </xf>
    <xf numFmtId="3" fontId="0" fillId="32" borderId="0" xfId="0" applyFill="1" applyAlignment="1">
      <alignment/>
    </xf>
    <xf numFmtId="3" fontId="2" fillId="32" borderId="0" xfId="0" applyFont="1" applyFill="1" applyBorder="1" applyAlignment="1">
      <alignment horizontal="right" vertical="center"/>
    </xf>
    <xf numFmtId="3" fontId="1" fillId="32" borderId="12" xfId="0" applyFont="1" applyFill="1" applyBorder="1" applyAlignment="1">
      <alignment horizontal="center" vertical="center"/>
    </xf>
    <xf numFmtId="3" fontId="1" fillId="32" borderId="13" xfId="0" applyFont="1" applyFill="1" applyBorder="1" applyAlignment="1">
      <alignment vertical="center"/>
    </xf>
    <xf numFmtId="3" fontId="1" fillId="32" borderId="13" xfId="0" applyFont="1" applyFill="1" applyBorder="1" applyAlignment="1">
      <alignment horizontal="center" vertical="center"/>
    </xf>
    <xf numFmtId="3" fontId="1" fillId="32" borderId="14" xfId="0" applyFont="1" applyFill="1" applyBorder="1" applyAlignment="1">
      <alignment horizontal="right" vertical="center" wrapText="1"/>
    </xf>
    <xf numFmtId="3" fontId="9" fillId="32" borderId="15" xfId="0" applyNumberFormat="1" applyFont="1" applyFill="1" applyBorder="1" applyAlignment="1">
      <alignment/>
    </xf>
    <xf numFmtId="3" fontId="9" fillId="32" borderId="16" xfId="0" applyNumberFormat="1" applyFont="1" applyFill="1" applyBorder="1" applyAlignment="1">
      <alignment/>
    </xf>
    <xf numFmtId="3" fontId="1" fillId="32" borderId="13" xfId="0" applyFont="1" applyFill="1" applyBorder="1" applyAlignment="1">
      <alignment horizontal="right" vertical="center"/>
    </xf>
    <xf numFmtId="3" fontId="1" fillId="32" borderId="12" xfId="0" applyFont="1" applyFill="1" applyBorder="1" applyAlignment="1">
      <alignment horizontal="center"/>
    </xf>
    <xf numFmtId="3" fontId="1" fillId="32" borderId="13" xfId="0" applyFont="1" applyFill="1" applyBorder="1" applyAlignment="1">
      <alignment horizontal="left" wrapText="1"/>
    </xf>
    <xf numFmtId="3" fontId="1" fillId="32" borderId="13" xfId="0" applyFont="1" applyFill="1" applyBorder="1" applyAlignment="1">
      <alignment horizontal="center"/>
    </xf>
    <xf numFmtId="3" fontId="1" fillId="32" borderId="13" xfId="0" applyFont="1" applyFill="1" applyBorder="1" applyAlignment="1">
      <alignment horizontal="right"/>
    </xf>
    <xf numFmtId="3" fontId="1" fillId="32" borderId="13" xfId="0" applyNumberFormat="1" applyFont="1" applyFill="1" applyBorder="1" applyAlignment="1">
      <alignment/>
    </xf>
    <xf numFmtId="3" fontId="1" fillId="32" borderId="14" xfId="0" applyNumberFormat="1" applyFont="1" applyFill="1" applyBorder="1" applyAlignment="1">
      <alignment/>
    </xf>
    <xf numFmtId="3" fontId="1" fillId="32" borderId="13" xfId="0" applyFont="1" applyFill="1" applyBorder="1" applyAlignment="1">
      <alignment horizontal="left"/>
    </xf>
    <xf numFmtId="3" fontId="9" fillId="32" borderId="13" xfId="0" applyNumberFormat="1" applyFont="1" applyFill="1" applyBorder="1" applyAlignment="1">
      <alignment/>
    </xf>
    <xf numFmtId="3" fontId="9" fillId="32" borderId="14" xfId="0" applyNumberFormat="1" applyFont="1" applyFill="1" applyBorder="1" applyAlignment="1">
      <alignment/>
    </xf>
    <xf numFmtId="3" fontId="9" fillId="32" borderId="17" xfId="0" applyFont="1" applyFill="1" applyBorder="1" applyAlignment="1">
      <alignment horizontal="right"/>
    </xf>
    <xf numFmtId="3" fontId="9" fillId="32" borderId="17" xfId="0" applyFont="1" applyFill="1" applyBorder="1" applyAlignment="1">
      <alignment horizontal="right" vertical="center" wrapText="1"/>
    </xf>
    <xf numFmtId="3" fontId="9" fillId="32" borderId="18" xfId="0" applyFont="1" applyFill="1" applyBorder="1" applyAlignment="1">
      <alignment horizontal="right" vertical="center" wrapText="1"/>
    </xf>
    <xf numFmtId="3" fontId="1" fillId="32" borderId="13" xfId="0" applyFont="1" applyFill="1" applyBorder="1" applyAlignment="1">
      <alignment horizontal="right" wrapText="1"/>
    </xf>
    <xf numFmtId="3" fontId="1" fillId="32" borderId="19" xfId="0" applyFont="1" applyFill="1" applyBorder="1" applyAlignment="1">
      <alignment horizontal="center" wrapText="1"/>
    </xf>
    <xf numFmtId="3" fontId="1" fillId="32" borderId="20" xfId="0" applyFont="1" applyFill="1" applyBorder="1" applyAlignment="1">
      <alignment horizontal="left" vertical="center" wrapText="1"/>
    </xf>
    <xf numFmtId="3" fontId="1" fillId="32" borderId="20" xfId="0" applyFont="1" applyFill="1" applyBorder="1" applyAlignment="1">
      <alignment horizontal="center"/>
    </xf>
    <xf numFmtId="3" fontId="1" fillId="32" borderId="21" xfId="0" applyFont="1" applyFill="1" applyBorder="1" applyAlignment="1">
      <alignment horizontal="right" wrapText="1"/>
    </xf>
    <xf numFmtId="3" fontId="9" fillId="32" borderId="20" xfId="0" applyFont="1" applyFill="1" applyBorder="1" applyAlignment="1">
      <alignment horizontal="right" vertical="center" wrapText="1"/>
    </xf>
    <xf numFmtId="3" fontId="9" fillId="32" borderId="21" xfId="0" applyFont="1" applyFill="1" applyBorder="1" applyAlignment="1">
      <alignment horizontal="right" vertical="center" wrapText="1"/>
    </xf>
    <xf numFmtId="3" fontId="1" fillId="32" borderId="13" xfId="0" applyFont="1" applyFill="1" applyBorder="1" applyAlignment="1">
      <alignment horizontal="center" vertical="center"/>
    </xf>
    <xf numFmtId="3" fontId="1" fillId="32" borderId="13" xfId="0" applyFont="1" applyFill="1" applyBorder="1" applyAlignment="1">
      <alignment horizontal="left"/>
    </xf>
    <xf numFmtId="3" fontId="1" fillId="32" borderId="13" xfId="0" applyFont="1" applyFill="1" applyBorder="1" applyAlignment="1">
      <alignment horizontal="right"/>
    </xf>
    <xf numFmtId="3" fontId="1" fillId="32" borderId="13" xfId="0" applyFont="1" applyFill="1" applyBorder="1" applyAlignment="1">
      <alignment horizontal="right" vertical="center" wrapText="1"/>
    </xf>
    <xf numFmtId="3" fontId="1" fillId="32" borderId="13" xfId="0" applyFont="1" applyFill="1" applyBorder="1" applyAlignment="1">
      <alignment horizontal="left" wrapText="1"/>
    </xf>
    <xf numFmtId="3" fontId="9" fillId="32" borderId="13" xfId="0" applyFont="1" applyFill="1" applyBorder="1" applyAlignment="1">
      <alignment horizontal="right" vertical="center" wrapText="1"/>
    </xf>
    <xf numFmtId="3" fontId="1" fillId="32" borderId="22" xfId="0" applyFont="1" applyFill="1" applyBorder="1" applyAlignment="1">
      <alignment horizontal="left" wrapText="1"/>
    </xf>
    <xf numFmtId="3" fontId="1" fillId="32" borderId="13" xfId="0" applyFont="1" applyFill="1" applyBorder="1" applyAlignment="1">
      <alignment horizontal="center" wrapText="1"/>
    </xf>
    <xf numFmtId="3" fontId="1" fillId="32" borderId="13" xfId="0" applyFont="1" applyFill="1" applyBorder="1" applyAlignment="1">
      <alignment horizontal="right" wrapText="1"/>
    </xf>
    <xf numFmtId="3" fontId="1" fillId="32" borderId="23" xfId="0" applyFont="1" applyFill="1" applyBorder="1" applyAlignment="1">
      <alignment horizontal="right" wrapText="1"/>
    </xf>
    <xf numFmtId="3" fontId="1" fillId="32" borderId="13" xfId="0" applyFont="1" applyFill="1" applyBorder="1" applyAlignment="1">
      <alignment horizontal="center"/>
    </xf>
    <xf numFmtId="3" fontId="1" fillId="32" borderId="23" xfId="0" applyFont="1" applyFill="1" applyBorder="1" applyAlignment="1">
      <alignment horizontal="right" vertical="center"/>
    </xf>
    <xf numFmtId="3" fontId="9" fillId="32" borderId="14" xfId="0" applyFont="1" applyFill="1" applyBorder="1" applyAlignment="1">
      <alignment horizontal="right" vertical="center" wrapText="1"/>
    </xf>
    <xf numFmtId="3" fontId="1" fillId="32" borderId="13" xfId="0" applyFont="1" applyFill="1" applyBorder="1" applyAlignment="1">
      <alignment vertical="center" wrapText="1"/>
    </xf>
    <xf numFmtId="3" fontId="1" fillId="32" borderId="13" xfId="0" applyFont="1" applyFill="1" applyBorder="1" applyAlignment="1">
      <alignment horizontal="center" vertical="center" wrapText="1"/>
    </xf>
    <xf numFmtId="3" fontId="1" fillId="32" borderId="23" xfId="0" applyFont="1" applyFill="1" applyBorder="1" applyAlignment="1">
      <alignment horizontal="right" vertical="center" wrapText="1"/>
    </xf>
    <xf numFmtId="3" fontId="1" fillId="32" borderId="13" xfId="0" applyFont="1" applyFill="1" applyBorder="1" applyAlignment="1" quotePrefix="1">
      <alignment horizontal="right" vertical="center" wrapText="1"/>
    </xf>
    <xf numFmtId="3" fontId="1" fillId="32" borderId="13" xfId="0" applyFont="1" applyFill="1" applyBorder="1" applyAlignment="1">
      <alignment horizontal="right" vertical="center" wrapText="1"/>
    </xf>
    <xf numFmtId="3" fontId="1" fillId="32" borderId="22" xfId="0" applyFont="1" applyFill="1" applyBorder="1" applyAlignment="1">
      <alignment horizontal="left" vertical="center"/>
    </xf>
    <xf numFmtId="3" fontId="1" fillId="32" borderId="14" xfId="0" applyFont="1" applyFill="1" applyBorder="1" applyAlignment="1">
      <alignment horizontal="right" vertical="center"/>
    </xf>
    <xf numFmtId="3" fontId="9" fillId="32" borderId="24" xfId="0" applyFont="1" applyFill="1" applyBorder="1" applyAlignment="1">
      <alignment horizontal="right" vertical="center" wrapText="1"/>
    </xf>
    <xf numFmtId="3" fontId="9" fillId="32" borderId="25" xfId="0" applyFont="1" applyFill="1" applyBorder="1" applyAlignment="1">
      <alignment horizontal="right" vertical="center" wrapText="1"/>
    </xf>
    <xf numFmtId="3" fontId="2" fillId="32" borderId="26" xfId="0" applyFont="1" applyFill="1" applyBorder="1" applyAlignment="1">
      <alignment horizontal="right" vertical="center"/>
    </xf>
    <xf numFmtId="3" fontId="9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9" fillId="32" borderId="27" xfId="0" applyFont="1" applyFill="1" applyBorder="1" applyAlignment="1">
      <alignment horizontal="center" vertical="center" wrapText="1"/>
    </xf>
    <xf numFmtId="3" fontId="1" fillId="32" borderId="13" xfId="0" applyFont="1" applyFill="1" applyBorder="1" applyAlignment="1">
      <alignment horizontal="left" vertical="center" wrapText="1"/>
    </xf>
    <xf numFmtId="3" fontId="1" fillId="32" borderId="13" xfId="0" applyNumberFormat="1" applyFont="1" applyFill="1" applyBorder="1" applyAlignment="1">
      <alignment vertical="center"/>
    </xf>
    <xf numFmtId="3" fontId="1" fillId="32" borderId="14" xfId="0" applyNumberFormat="1" applyFont="1" applyFill="1" applyBorder="1" applyAlignment="1">
      <alignment vertical="center"/>
    </xf>
    <xf numFmtId="3" fontId="1" fillId="33" borderId="12" xfId="0" applyFont="1" applyFill="1" applyBorder="1" applyAlignment="1">
      <alignment horizontal="center" vertical="center"/>
    </xf>
    <xf numFmtId="3" fontId="1" fillId="33" borderId="13" xfId="0" applyFont="1" applyFill="1" applyBorder="1" applyAlignment="1">
      <alignment vertical="center" wrapText="1"/>
    </xf>
    <xf numFmtId="3" fontId="1" fillId="33" borderId="13" xfId="0" applyFont="1" applyFill="1" applyBorder="1" applyAlignment="1">
      <alignment horizontal="center" vertical="center" wrapText="1"/>
    </xf>
    <xf numFmtId="3" fontId="1" fillId="33" borderId="23" xfId="0" applyFont="1" applyFill="1" applyBorder="1" applyAlignment="1">
      <alignment horizontal="right" vertical="center" wrapText="1"/>
    </xf>
    <xf numFmtId="3" fontId="1" fillId="33" borderId="13" xfId="0" applyFont="1" applyFill="1" applyBorder="1" applyAlignment="1" quotePrefix="1">
      <alignment horizontal="right" vertical="center" wrapText="1"/>
    </xf>
    <xf numFmtId="3" fontId="1" fillId="33" borderId="13" xfId="0" applyFont="1" applyFill="1" applyBorder="1" applyAlignment="1">
      <alignment horizontal="right" vertical="center" wrapText="1"/>
    </xf>
    <xf numFmtId="3" fontId="1" fillId="33" borderId="14" xfId="0" applyFont="1" applyFill="1" applyBorder="1" applyAlignment="1">
      <alignment horizontal="right" vertical="center" wrapText="1"/>
    </xf>
    <xf numFmtId="3" fontId="1" fillId="32" borderId="13" xfId="0" applyFont="1" applyFill="1" applyBorder="1" applyAlignment="1">
      <alignment horizontal="center" wrapText="1"/>
    </xf>
    <xf numFmtId="3" fontId="1" fillId="32" borderId="14" xfId="0" applyFont="1" applyFill="1" applyBorder="1" applyAlignment="1">
      <alignment horizontal="right" wrapText="1"/>
    </xf>
    <xf numFmtId="3" fontId="1" fillId="33" borderId="19" xfId="0" applyFont="1" applyFill="1" applyBorder="1" applyAlignment="1">
      <alignment horizontal="center" wrapText="1"/>
    </xf>
    <xf numFmtId="3" fontId="1" fillId="33" borderId="20" xfId="0" applyFont="1" applyFill="1" applyBorder="1" applyAlignment="1">
      <alignment horizontal="left" vertical="center" wrapText="1"/>
    </xf>
    <xf numFmtId="3" fontId="1" fillId="33" borderId="20" xfId="0" applyFont="1" applyFill="1" applyBorder="1" applyAlignment="1">
      <alignment horizontal="center"/>
    </xf>
    <xf numFmtId="3" fontId="1" fillId="33" borderId="13" xfId="0" applyFont="1" applyFill="1" applyBorder="1" applyAlignment="1">
      <alignment horizontal="right"/>
    </xf>
    <xf numFmtId="3" fontId="1" fillId="33" borderId="13" xfId="0" applyFont="1" applyFill="1" applyBorder="1" applyAlignment="1">
      <alignment horizontal="right" wrapText="1"/>
    </xf>
    <xf numFmtId="3" fontId="1" fillId="33" borderId="21" xfId="0" applyFont="1" applyFill="1" applyBorder="1" applyAlignment="1">
      <alignment horizontal="right" wrapText="1"/>
    </xf>
    <xf numFmtId="3" fontId="1" fillId="33" borderId="13" xfId="0" applyFont="1" applyFill="1" applyBorder="1" applyAlignment="1">
      <alignment horizontal="center" vertical="center"/>
    </xf>
    <xf numFmtId="3" fontId="1" fillId="33" borderId="22" xfId="0" applyFont="1" applyFill="1" applyBorder="1" applyAlignment="1">
      <alignment horizontal="left"/>
    </xf>
    <xf numFmtId="3" fontId="9" fillId="32" borderId="13" xfId="0" applyFont="1" applyFill="1" applyBorder="1" applyAlignment="1">
      <alignment horizontal="right" vertical="center" wrapText="1"/>
    </xf>
    <xf numFmtId="3" fontId="1" fillId="33" borderId="13" xfId="0" applyFont="1" applyFill="1" applyBorder="1" applyAlignment="1">
      <alignment horizontal="right" vertical="center" wrapText="1"/>
    </xf>
    <xf numFmtId="3" fontId="1" fillId="33" borderId="22" xfId="0" applyFont="1" applyFill="1" applyBorder="1" applyAlignment="1">
      <alignment horizontal="right" vertical="center" wrapText="1"/>
    </xf>
    <xf numFmtId="3" fontId="1" fillId="33" borderId="22" xfId="0" applyFont="1" applyFill="1" applyBorder="1" applyAlignment="1">
      <alignment horizontal="right"/>
    </xf>
    <xf numFmtId="3" fontId="1" fillId="33" borderId="12" xfId="0" applyFont="1" applyFill="1" applyBorder="1" applyAlignment="1">
      <alignment horizontal="center"/>
    </xf>
    <xf numFmtId="3" fontId="1" fillId="33" borderId="13" xfId="0" applyFont="1" applyFill="1" applyBorder="1" applyAlignment="1">
      <alignment horizontal="left" wrapText="1"/>
    </xf>
    <xf numFmtId="3" fontId="1" fillId="33" borderId="13" xfId="0" applyFont="1" applyFill="1" applyBorder="1" applyAlignment="1">
      <alignment horizontal="center"/>
    </xf>
    <xf numFmtId="3" fontId="1" fillId="33" borderId="13" xfId="0" applyNumberFormat="1" applyFont="1" applyFill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9" fillId="32" borderId="28" xfId="0" applyFont="1" applyFill="1" applyBorder="1" applyAlignment="1">
      <alignment horizontal="right"/>
    </xf>
    <xf numFmtId="3" fontId="9" fillId="32" borderId="22" xfId="0" applyFont="1" applyFill="1" applyBorder="1" applyAlignment="1">
      <alignment horizontal="right"/>
    </xf>
    <xf numFmtId="3" fontId="9" fillId="32" borderId="23" xfId="0" applyFont="1" applyFill="1" applyBorder="1" applyAlignment="1">
      <alignment horizontal="right"/>
    </xf>
    <xf numFmtId="3" fontId="9" fillId="32" borderId="29" xfId="0" applyFont="1" applyFill="1" applyBorder="1" applyAlignment="1">
      <alignment horizontal="left" vertical="center"/>
    </xf>
    <xf numFmtId="3" fontId="9" fillId="32" borderId="22" xfId="0" applyFont="1" applyFill="1" applyBorder="1" applyAlignment="1">
      <alignment horizontal="left" vertical="center"/>
    </xf>
    <xf numFmtId="3" fontId="9" fillId="32" borderId="30" xfId="0" applyFont="1" applyFill="1" applyBorder="1" applyAlignment="1">
      <alignment horizontal="left" vertical="center"/>
    </xf>
    <xf numFmtId="3" fontId="9" fillId="32" borderId="29" xfId="0" applyFont="1" applyFill="1" applyBorder="1" applyAlignment="1">
      <alignment horizontal="right" vertical="center"/>
    </xf>
    <xf numFmtId="3" fontId="9" fillId="32" borderId="22" xfId="0" applyFont="1" applyFill="1" applyBorder="1" applyAlignment="1">
      <alignment horizontal="right" vertical="center"/>
    </xf>
    <xf numFmtId="3" fontId="9" fillId="32" borderId="23" xfId="0" applyFont="1" applyFill="1" applyBorder="1" applyAlignment="1">
      <alignment horizontal="right" vertical="center"/>
    </xf>
    <xf numFmtId="3" fontId="9" fillId="32" borderId="31" xfId="0" applyFont="1" applyFill="1" applyBorder="1" applyAlignment="1">
      <alignment horizontal="center" vertical="center" wrapText="1"/>
    </xf>
    <xf numFmtId="3" fontId="9" fillId="32" borderId="27" xfId="0" applyFont="1" applyFill="1" applyBorder="1" applyAlignment="1">
      <alignment horizontal="center" vertical="center" wrapText="1"/>
    </xf>
    <xf numFmtId="3" fontId="9" fillId="32" borderId="32" xfId="0" applyFont="1" applyFill="1" applyBorder="1" applyAlignment="1">
      <alignment horizontal="center" vertical="center" wrapText="1"/>
    </xf>
    <xf numFmtId="3" fontId="9" fillId="32" borderId="33" xfId="0" applyFont="1" applyFill="1" applyBorder="1" applyAlignment="1">
      <alignment horizontal="center" vertical="center" wrapText="1"/>
    </xf>
    <xf numFmtId="3" fontId="9" fillId="32" borderId="33" xfId="0" applyFont="1" applyFill="1" applyBorder="1" applyAlignment="1">
      <alignment horizontal="left" vertical="center" wrapText="1"/>
    </xf>
    <xf numFmtId="3" fontId="9" fillId="32" borderId="17" xfId="0" applyFont="1" applyFill="1" applyBorder="1" applyAlignment="1">
      <alignment horizontal="left" vertical="center" wrapText="1"/>
    </xf>
    <xf numFmtId="3" fontId="9" fillId="32" borderId="34" xfId="0" applyFont="1" applyFill="1" applyBorder="1" applyAlignment="1">
      <alignment horizontal="center" vertical="center"/>
    </xf>
    <xf numFmtId="3" fontId="9" fillId="32" borderId="35" xfId="0" applyFont="1" applyFill="1" applyBorder="1" applyAlignment="1">
      <alignment horizontal="center" vertical="center"/>
    </xf>
    <xf numFmtId="3" fontId="9" fillId="32" borderId="29" xfId="0" applyFont="1" applyFill="1" applyBorder="1" applyAlignment="1">
      <alignment horizontal="left"/>
    </xf>
    <xf numFmtId="3" fontId="9" fillId="32" borderId="22" xfId="0" applyFont="1" applyFill="1" applyBorder="1" applyAlignment="1">
      <alignment horizontal="left"/>
    </xf>
    <xf numFmtId="3" fontId="9" fillId="32" borderId="30" xfId="0" applyFont="1" applyFill="1" applyBorder="1" applyAlignment="1">
      <alignment horizontal="left"/>
    </xf>
    <xf numFmtId="0" fontId="4" fillId="32" borderId="0" xfId="0" applyNumberFormat="1" applyFont="1" applyFill="1" applyBorder="1" applyAlignment="1">
      <alignment horizontal="left"/>
    </xf>
    <xf numFmtId="3" fontId="9" fillId="32" borderId="0" xfId="0" applyFont="1" applyFill="1" applyAlignment="1">
      <alignment horizontal="center"/>
    </xf>
    <xf numFmtId="3" fontId="9" fillId="32" borderId="36" xfId="0" applyFont="1" applyFill="1" applyBorder="1" applyAlignment="1">
      <alignment horizontal="left" vertical="center"/>
    </xf>
    <xf numFmtId="3" fontId="9" fillId="32" borderId="37" xfId="0" applyFont="1" applyFill="1" applyBorder="1" applyAlignment="1">
      <alignment horizontal="left" vertical="center"/>
    </xf>
    <xf numFmtId="3" fontId="9" fillId="32" borderId="31" xfId="0" applyFont="1" applyFill="1" applyBorder="1" applyAlignment="1">
      <alignment horizontal="center"/>
    </xf>
    <xf numFmtId="3" fontId="9" fillId="32" borderId="38" xfId="0" applyFont="1" applyFill="1" applyBorder="1" applyAlignment="1">
      <alignment horizontal="center"/>
    </xf>
    <xf numFmtId="3" fontId="9" fillId="32" borderId="39" xfId="0" applyFont="1" applyFill="1" applyBorder="1" applyAlignment="1">
      <alignment horizontal="right" vertical="center"/>
    </xf>
    <xf numFmtId="3" fontId="9" fillId="32" borderId="0" xfId="0" applyFont="1" applyFill="1" applyBorder="1" applyAlignment="1">
      <alignment horizontal="right" vertical="center"/>
    </xf>
    <xf numFmtId="3" fontId="9" fillId="32" borderId="29" xfId="0" applyFont="1" applyFill="1" applyBorder="1" applyAlignment="1">
      <alignment horizontal="left" wrapText="1"/>
    </xf>
    <xf numFmtId="3" fontId="9" fillId="32" borderId="22" xfId="0" applyFont="1" applyFill="1" applyBorder="1" applyAlignment="1">
      <alignment horizontal="left" wrapText="1"/>
    </xf>
    <xf numFmtId="3" fontId="9" fillId="32" borderId="30" xfId="0" applyFont="1" applyFill="1" applyBorder="1" applyAlignment="1">
      <alignment horizontal="left" wrapText="1"/>
    </xf>
    <xf numFmtId="3" fontId="9" fillId="32" borderId="29" xfId="0" applyFont="1" applyFill="1" applyBorder="1" applyAlignment="1">
      <alignment horizontal="right"/>
    </xf>
    <xf numFmtId="3" fontId="9" fillId="32" borderId="29" xfId="0" applyFont="1" applyFill="1" applyBorder="1" applyAlignment="1">
      <alignment horizontal="right" wrapText="1"/>
    </xf>
    <xf numFmtId="3" fontId="9" fillId="32" borderId="22" xfId="0" applyFont="1" applyFill="1" applyBorder="1" applyAlignment="1">
      <alignment horizontal="right" wrapText="1"/>
    </xf>
    <xf numFmtId="3" fontId="9" fillId="32" borderId="23" xfId="0" applyFont="1" applyFill="1" applyBorder="1" applyAlignment="1">
      <alignment horizontal="right" wrapText="1"/>
    </xf>
    <xf numFmtId="3" fontId="9" fillId="32" borderId="12" xfId="0" applyFont="1" applyFill="1" applyBorder="1" applyAlignment="1">
      <alignment horizontal="right" vertical="center"/>
    </xf>
    <xf numFmtId="3" fontId="9" fillId="32" borderId="13" xfId="0" applyFont="1" applyFill="1" applyBorder="1" applyAlignment="1">
      <alignment horizontal="right" vertical="center"/>
    </xf>
    <xf numFmtId="0" fontId="4" fillId="32" borderId="0" xfId="0" applyNumberFormat="1" applyFont="1" applyFill="1" applyBorder="1" applyAlignment="1">
      <alignment horizontal="left" wrapText="1"/>
    </xf>
    <xf numFmtId="3" fontId="2" fillId="32" borderId="40" xfId="0" applyFont="1" applyFill="1" applyBorder="1" applyAlignment="1">
      <alignment horizontal="right" vertical="center"/>
    </xf>
    <xf numFmtId="3" fontId="2" fillId="32" borderId="41" xfId="0" applyFont="1" applyFill="1" applyBorder="1" applyAlignment="1">
      <alignment horizontal="right" vertical="center"/>
    </xf>
    <xf numFmtId="3" fontId="2" fillId="32" borderId="42" xfId="0" applyFont="1" applyFill="1" applyBorder="1" applyAlignment="1">
      <alignment horizontal="right" vertical="center"/>
    </xf>
    <xf numFmtId="3" fontId="9" fillId="32" borderId="43" xfId="0" applyFont="1" applyFill="1" applyBorder="1" applyAlignment="1">
      <alignment horizontal="right" vertical="center"/>
    </xf>
    <xf numFmtId="3" fontId="9" fillId="32" borderId="24" xfId="0" applyFont="1" applyFill="1" applyBorder="1" applyAlignment="1">
      <alignment horizontal="right" vertical="center"/>
    </xf>
    <xf numFmtId="3" fontId="9" fillId="32" borderId="28" xfId="0" applyFont="1" applyFill="1" applyBorder="1" applyAlignment="1">
      <alignment horizontal="left"/>
    </xf>
    <xf numFmtId="3" fontId="9" fillId="32" borderId="23" xfId="0" applyFont="1" applyFill="1" applyBorder="1" applyAlignment="1">
      <alignment horizontal="left"/>
    </xf>
    <xf numFmtId="3" fontId="1" fillId="34" borderId="12" xfId="0" applyFont="1" applyFill="1" applyBorder="1" applyAlignment="1">
      <alignment horizontal="center" vertical="center"/>
    </xf>
    <xf numFmtId="3" fontId="1" fillId="34" borderId="13" xfId="0" applyFont="1" applyFill="1" applyBorder="1" applyAlignment="1">
      <alignment vertical="center"/>
    </xf>
    <xf numFmtId="3" fontId="1" fillId="34" borderId="13" xfId="0" applyFont="1" applyFill="1" applyBorder="1" applyAlignment="1">
      <alignment horizontal="center" vertical="center"/>
    </xf>
    <xf numFmtId="3" fontId="1" fillId="34" borderId="14" xfId="0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66</xdr:row>
      <xdr:rowOff>0</xdr:rowOff>
    </xdr:from>
    <xdr:to>
      <xdr:col>1</xdr:col>
      <xdr:colOff>2009775</xdr:colOff>
      <xdr:row>69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13373100"/>
          <a:ext cx="21431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2486025</xdr:colOff>
      <xdr:row>66</xdr:row>
      <xdr:rowOff>28575</xdr:rowOff>
    </xdr:from>
    <xdr:to>
      <xdr:col>2</xdr:col>
      <xdr:colOff>0</xdr:colOff>
      <xdr:row>69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86075" y="13401675"/>
          <a:ext cx="11334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2</xdr:col>
      <xdr:colOff>142875</xdr:colOff>
      <xdr:row>66</xdr:row>
      <xdr:rowOff>9525</xdr:rowOff>
    </xdr:from>
    <xdr:to>
      <xdr:col>4</xdr:col>
      <xdr:colOff>314325</xdr:colOff>
      <xdr:row>68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62425" y="13382625"/>
          <a:ext cx="15525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
</a:t>
          </a:r>
        </a:p>
      </xdr:txBody>
    </xdr:sp>
    <xdr:clientData/>
  </xdr:twoCellAnchor>
  <xdr:twoCellAnchor>
    <xdr:from>
      <xdr:col>4</xdr:col>
      <xdr:colOff>828675</xdr:colOff>
      <xdr:row>66</xdr:row>
      <xdr:rowOff>28575</xdr:rowOff>
    </xdr:from>
    <xdr:to>
      <xdr:col>6</xdr:col>
      <xdr:colOff>428625</xdr:colOff>
      <xdr:row>70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29350" y="13401675"/>
          <a:ext cx="16764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61:A72"/>
  <sheetViews>
    <sheetView zoomScalePageLayoutView="0" workbookViewId="0" topLeftCell="A13">
      <selection activeCell="J41" sqref="J41"/>
    </sheetView>
  </sheetViews>
  <sheetFormatPr defaultColWidth="11.4453125" defaultRowHeight="15"/>
  <cols>
    <col min="1" max="16384" width="11.4453125" style="1" customWidth="1"/>
  </cols>
  <sheetData>
    <row r="1" ht="18" customHeight="1"/>
    <row r="2" ht="18" customHeight="1"/>
    <row r="3" ht="18" customHeight="1"/>
    <row r="4" ht="18" customHeight="1"/>
    <row r="11" ht="15.75" customHeight="1"/>
    <row r="12" ht="30.75" customHeight="1"/>
    <row r="13" s="4" customFormat="1" ht="15"/>
    <row r="14" s="4" customFormat="1" ht="15"/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2" customFormat="1" ht="15"/>
    <row r="49" s="2" customFormat="1" ht="15"/>
    <row r="50" s="2" customFormat="1" ht="15"/>
    <row r="61" ht="14.25">
      <c r="A61" s="3"/>
    </row>
    <row r="62" ht="15" customHeight="1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</sheetData>
  <sheetProtection/>
  <printOptions/>
  <pageMargins left="0.79" right="0.26" top="0.54" bottom="0.28" header="0.28" footer="0.28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88"/>
  <sheetViews>
    <sheetView tabSelected="1" workbookViewId="0" topLeftCell="A1">
      <selection activeCell="K24" sqref="K24"/>
    </sheetView>
  </sheetViews>
  <sheetFormatPr defaultColWidth="11.4453125" defaultRowHeight="15"/>
  <cols>
    <col min="1" max="1" width="4.6640625" style="6" customWidth="1"/>
    <col min="2" max="2" width="42.21484375" style="6" customWidth="1"/>
    <col min="3" max="3" width="7.3359375" style="7" customWidth="1"/>
    <col min="4" max="4" width="8.77734375" style="6" customWidth="1"/>
    <col min="5" max="5" width="13.4453125" style="6" customWidth="1"/>
    <col min="6" max="6" width="10.77734375" style="6" customWidth="1"/>
    <col min="7" max="7" width="10.6640625" style="6" customWidth="1"/>
    <col min="8" max="16384" width="11.4453125" style="6" customWidth="1"/>
  </cols>
  <sheetData>
    <row r="1" spans="1:7" ht="15" customHeight="1">
      <c r="A1" s="73" t="s">
        <v>55</v>
      </c>
      <c r="B1" s="74"/>
      <c r="C1" s="74"/>
      <c r="D1" s="74"/>
      <c r="E1" s="74"/>
      <c r="F1" s="74"/>
      <c r="G1" s="21"/>
    </row>
    <row r="2" spans="1:7" ht="13.5" customHeight="1">
      <c r="A2" s="126" t="s">
        <v>6</v>
      </c>
      <c r="B2" s="126"/>
      <c r="C2" s="126"/>
      <c r="D2" s="126"/>
      <c r="E2" s="126"/>
      <c r="F2" s="126"/>
      <c r="G2" s="17"/>
    </row>
    <row r="3" spans="1:7" ht="12.75" customHeight="1">
      <c r="A3" s="126" t="s">
        <v>30</v>
      </c>
      <c r="B3" s="126"/>
      <c r="C3" s="126"/>
      <c r="D3" s="126"/>
      <c r="E3" s="126"/>
      <c r="F3" s="126"/>
      <c r="G3" s="17"/>
    </row>
    <row r="4" spans="1:7" ht="15.75" thickBot="1">
      <c r="A4" s="6" t="s">
        <v>10</v>
      </c>
      <c r="F4" s="8" t="s">
        <v>11</v>
      </c>
      <c r="G4" s="8"/>
    </row>
    <row r="5" spans="1:7" ht="15.75" customHeight="1">
      <c r="A5" s="116" t="s">
        <v>0</v>
      </c>
      <c r="B5" s="120" t="s">
        <v>1</v>
      </c>
      <c r="C5" s="114" t="s">
        <v>28</v>
      </c>
      <c r="D5" s="114" t="s">
        <v>3</v>
      </c>
      <c r="E5" s="114" t="s">
        <v>5</v>
      </c>
      <c r="F5" s="129" t="s">
        <v>9</v>
      </c>
      <c r="G5" s="130"/>
    </row>
    <row r="6" spans="1:7" ht="21.75" customHeight="1" thickBot="1">
      <c r="A6" s="117"/>
      <c r="B6" s="121"/>
      <c r="C6" s="115"/>
      <c r="D6" s="115"/>
      <c r="E6" s="115"/>
      <c r="F6" s="75" t="s">
        <v>4</v>
      </c>
      <c r="G6" s="18" t="s">
        <v>8</v>
      </c>
    </row>
    <row r="7" spans="1:7" s="20" customFormat="1" ht="12.75" customHeight="1">
      <c r="A7" s="127" t="s">
        <v>7</v>
      </c>
      <c r="B7" s="128"/>
      <c r="C7" s="128"/>
      <c r="D7" s="128"/>
      <c r="E7" s="128"/>
      <c r="F7" s="128"/>
      <c r="G7" s="19"/>
    </row>
    <row r="8" spans="1:7" s="20" customFormat="1" ht="12.75" customHeight="1">
      <c r="A8" s="24">
        <v>1</v>
      </c>
      <c r="B8" s="25" t="s">
        <v>35</v>
      </c>
      <c r="C8" s="26">
        <v>1</v>
      </c>
      <c r="D8" s="25">
        <v>180000</v>
      </c>
      <c r="E8" s="25">
        <f aca="true" t="shared" si="0" ref="E8:E15">C8*D8</f>
        <v>180000</v>
      </c>
      <c r="F8" s="25">
        <f aca="true" t="shared" si="1" ref="F8:F15">C8*D8</f>
        <v>180000</v>
      </c>
      <c r="G8" s="27">
        <v>0</v>
      </c>
    </row>
    <row r="9" spans="1:7" s="20" customFormat="1" ht="12.75" customHeight="1">
      <c r="A9" s="24">
        <v>2</v>
      </c>
      <c r="B9" s="25" t="s">
        <v>46</v>
      </c>
      <c r="C9" s="26">
        <v>1</v>
      </c>
      <c r="D9" s="25">
        <v>150000</v>
      </c>
      <c r="E9" s="25">
        <f t="shared" si="0"/>
        <v>150000</v>
      </c>
      <c r="F9" s="25">
        <f t="shared" si="1"/>
        <v>150000</v>
      </c>
      <c r="G9" s="27">
        <v>0</v>
      </c>
    </row>
    <row r="10" spans="1:7" s="20" customFormat="1" ht="12.75" customHeight="1">
      <c r="A10" s="150">
        <v>3</v>
      </c>
      <c r="B10" s="151" t="s">
        <v>68</v>
      </c>
      <c r="C10" s="152">
        <v>1</v>
      </c>
      <c r="D10" s="151">
        <v>180000</v>
      </c>
      <c r="E10" s="151">
        <f>C10*D10</f>
        <v>180000</v>
      </c>
      <c r="F10" s="151">
        <f>C10*D10</f>
        <v>180000</v>
      </c>
      <c r="G10" s="153">
        <v>0</v>
      </c>
    </row>
    <row r="11" spans="1:7" s="20" customFormat="1" ht="12.75" customHeight="1">
      <c r="A11" s="150">
        <v>4</v>
      </c>
      <c r="B11" s="151" t="s">
        <v>69</v>
      </c>
      <c r="C11" s="152">
        <v>2</v>
      </c>
      <c r="D11" s="151">
        <v>130000</v>
      </c>
      <c r="E11" s="151">
        <f t="shared" si="0"/>
        <v>260000</v>
      </c>
      <c r="F11" s="151">
        <f t="shared" si="1"/>
        <v>260000</v>
      </c>
      <c r="G11" s="153">
        <v>0</v>
      </c>
    </row>
    <row r="12" spans="1:7" s="20" customFormat="1" ht="12.75" customHeight="1">
      <c r="A12" s="24">
        <v>5</v>
      </c>
      <c r="B12" s="25" t="s">
        <v>24</v>
      </c>
      <c r="C12" s="26">
        <v>1</v>
      </c>
      <c r="D12" s="25">
        <v>115000</v>
      </c>
      <c r="E12" s="25">
        <f t="shared" si="0"/>
        <v>115000</v>
      </c>
      <c r="F12" s="25">
        <f t="shared" si="1"/>
        <v>115000</v>
      </c>
      <c r="G12" s="27">
        <v>0</v>
      </c>
    </row>
    <row r="13" spans="1:7" s="20" customFormat="1" ht="12.75" customHeight="1">
      <c r="A13" s="24">
        <v>6</v>
      </c>
      <c r="B13" s="25" t="s">
        <v>47</v>
      </c>
      <c r="C13" s="26">
        <v>1</v>
      </c>
      <c r="D13" s="25">
        <v>175000</v>
      </c>
      <c r="E13" s="25">
        <f t="shared" si="0"/>
        <v>175000</v>
      </c>
      <c r="F13" s="25">
        <f t="shared" si="1"/>
        <v>175000</v>
      </c>
      <c r="G13" s="27">
        <v>0</v>
      </c>
    </row>
    <row r="14" spans="1:7" s="20" customFormat="1" ht="12.75" customHeight="1">
      <c r="A14" s="24">
        <v>7</v>
      </c>
      <c r="B14" s="25" t="s">
        <v>54</v>
      </c>
      <c r="C14" s="26">
        <v>1</v>
      </c>
      <c r="D14" s="25">
        <v>125000</v>
      </c>
      <c r="E14" s="25">
        <f t="shared" si="0"/>
        <v>125000</v>
      </c>
      <c r="F14" s="25">
        <f t="shared" si="1"/>
        <v>125000</v>
      </c>
      <c r="G14" s="27">
        <v>0</v>
      </c>
    </row>
    <row r="15" spans="1:7" s="20" customFormat="1" ht="12.75" customHeight="1">
      <c r="A15" s="24">
        <v>8</v>
      </c>
      <c r="B15" s="25" t="s">
        <v>48</v>
      </c>
      <c r="C15" s="26">
        <v>1</v>
      </c>
      <c r="D15" s="25">
        <v>125000</v>
      </c>
      <c r="E15" s="25">
        <f t="shared" si="0"/>
        <v>125000</v>
      </c>
      <c r="F15" s="25">
        <f t="shared" si="1"/>
        <v>125000</v>
      </c>
      <c r="G15" s="27">
        <v>0</v>
      </c>
    </row>
    <row r="16" spans="1:7" s="12" customFormat="1" ht="15.75" customHeight="1">
      <c r="A16" s="131" t="s">
        <v>14</v>
      </c>
      <c r="B16" s="132"/>
      <c r="C16" s="132"/>
      <c r="D16" s="132"/>
      <c r="E16" s="28">
        <f>SUM(E8:E15)</f>
        <v>1310000</v>
      </c>
      <c r="F16" s="28">
        <f>SUM(F8:F15)</f>
        <v>1310000</v>
      </c>
      <c r="G16" s="29">
        <f>SUM(G8:G15)</f>
        <v>0</v>
      </c>
    </row>
    <row r="17" spans="1:10" s="12" customFormat="1" ht="12.75" customHeight="1">
      <c r="A17" s="108" t="s">
        <v>19</v>
      </c>
      <c r="B17" s="109"/>
      <c r="C17" s="109"/>
      <c r="D17" s="109"/>
      <c r="E17" s="109"/>
      <c r="F17" s="109"/>
      <c r="G17" s="110"/>
      <c r="J17" s="12" t="s">
        <v>45</v>
      </c>
    </row>
    <row r="18" spans="1:7" s="12" customFormat="1" ht="27.75" customHeight="1">
      <c r="A18" s="24">
        <v>1</v>
      </c>
      <c r="B18" s="76" t="s">
        <v>23</v>
      </c>
      <c r="C18" s="26">
        <v>1</v>
      </c>
      <c r="D18" s="30">
        <v>190000</v>
      </c>
      <c r="E18" s="77">
        <f aca="true" t="shared" si="2" ref="E18:E26">D18*C18</f>
        <v>190000</v>
      </c>
      <c r="F18" s="77">
        <f aca="true" t="shared" si="3" ref="F18:F26">E18</f>
        <v>190000</v>
      </c>
      <c r="G18" s="78">
        <v>0</v>
      </c>
    </row>
    <row r="19" spans="1:7" s="12" customFormat="1" ht="17.25" customHeight="1">
      <c r="A19" s="31">
        <v>2</v>
      </c>
      <c r="B19" s="32" t="s">
        <v>33</v>
      </c>
      <c r="C19" s="33">
        <v>40</v>
      </c>
      <c r="D19" s="34">
        <v>9000</v>
      </c>
      <c r="E19" s="35">
        <f t="shared" si="2"/>
        <v>360000</v>
      </c>
      <c r="F19" s="35">
        <f t="shared" si="3"/>
        <v>360000</v>
      </c>
      <c r="G19" s="36">
        <v>0</v>
      </c>
    </row>
    <row r="20" spans="1:7" s="12" customFormat="1" ht="15.75" customHeight="1">
      <c r="A20" s="31">
        <v>3</v>
      </c>
      <c r="B20" s="37" t="s">
        <v>31</v>
      </c>
      <c r="C20" s="33">
        <v>1</v>
      </c>
      <c r="D20" s="34">
        <v>36000</v>
      </c>
      <c r="E20" s="35">
        <f t="shared" si="2"/>
        <v>36000</v>
      </c>
      <c r="F20" s="35">
        <f t="shared" si="3"/>
        <v>36000</v>
      </c>
      <c r="G20" s="36">
        <v>0</v>
      </c>
    </row>
    <row r="21" spans="1:7" s="12" customFormat="1" ht="15.75" customHeight="1">
      <c r="A21" s="31">
        <v>4</v>
      </c>
      <c r="B21" s="37" t="s">
        <v>24</v>
      </c>
      <c r="C21" s="33">
        <v>2</v>
      </c>
      <c r="D21" s="34">
        <v>80000</v>
      </c>
      <c r="E21" s="35">
        <f t="shared" si="2"/>
        <v>160000</v>
      </c>
      <c r="F21" s="35">
        <f t="shared" si="3"/>
        <v>160000</v>
      </c>
      <c r="G21" s="36">
        <v>0</v>
      </c>
    </row>
    <row r="22" spans="1:7" s="12" customFormat="1" ht="15.75" customHeight="1">
      <c r="A22" s="31">
        <v>5</v>
      </c>
      <c r="B22" s="37" t="s">
        <v>32</v>
      </c>
      <c r="C22" s="33">
        <v>2</v>
      </c>
      <c r="D22" s="34">
        <v>5000</v>
      </c>
      <c r="E22" s="35">
        <f t="shared" si="2"/>
        <v>10000</v>
      </c>
      <c r="F22" s="35">
        <f t="shared" si="3"/>
        <v>10000</v>
      </c>
      <c r="G22" s="36">
        <v>0</v>
      </c>
    </row>
    <row r="23" spans="1:7" s="12" customFormat="1" ht="15.75" customHeight="1">
      <c r="A23" s="31">
        <v>6</v>
      </c>
      <c r="B23" s="37" t="s">
        <v>25</v>
      </c>
      <c r="C23" s="33">
        <v>2</v>
      </c>
      <c r="D23" s="34">
        <v>4500</v>
      </c>
      <c r="E23" s="35">
        <f t="shared" si="2"/>
        <v>9000</v>
      </c>
      <c r="F23" s="35">
        <f t="shared" si="3"/>
        <v>9000</v>
      </c>
      <c r="G23" s="36">
        <v>0</v>
      </c>
    </row>
    <row r="24" spans="1:7" s="12" customFormat="1" ht="26.25">
      <c r="A24" s="31">
        <v>7</v>
      </c>
      <c r="B24" s="32" t="s">
        <v>56</v>
      </c>
      <c r="C24" s="33">
        <v>1</v>
      </c>
      <c r="D24" s="34">
        <v>125000</v>
      </c>
      <c r="E24" s="35">
        <f t="shared" si="2"/>
        <v>125000</v>
      </c>
      <c r="F24" s="35">
        <f t="shared" si="3"/>
        <v>125000</v>
      </c>
      <c r="G24" s="36">
        <v>0</v>
      </c>
    </row>
    <row r="25" spans="1:7" s="12" customFormat="1" ht="26.25">
      <c r="A25" s="100">
        <v>8</v>
      </c>
      <c r="B25" s="101" t="s">
        <v>66</v>
      </c>
      <c r="C25" s="102">
        <v>1</v>
      </c>
      <c r="D25" s="91">
        <v>17600</v>
      </c>
      <c r="E25" s="103">
        <f t="shared" si="2"/>
        <v>17600</v>
      </c>
      <c r="F25" s="103">
        <f t="shared" si="3"/>
        <v>17600</v>
      </c>
      <c r="G25" s="104">
        <v>0</v>
      </c>
    </row>
    <row r="26" spans="1:7" s="12" customFormat="1" ht="15.75" customHeight="1">
      <c r="A26" s="31">
        <v>9</v>
      </c>
      <c r="B26" s="37" t="s">
        <v>36</v>
      </c>
      <c r="C26" s="33">
        <v>32</v>
      </c>
      <c r="D26" s="34">
        <v>1310</v>
      </c>
      <c r="E26" s="35">
        <f t="shared" si="2"/>
        <v>41920</v>
      </c>
      <c r="F26" s="35">
        <f t="shared" si="3"/>
        <v>41920</v>
      </c>
      <c r="G26" s="36">
        <v>0</v>
      </c>
    </row>
    <row r="27" spans="1:7" s="12" customFormat="1" ht="12.75" customHeight="1">
      <c r="A27" s="111" t="s">
        <v>20</v>
      </c>
      <c r="B27" s="112"/>
      <c r="C27" s="112"/>
      <c r="D27" s="113"/>
      <c r="E27" s="38">
        <f>SUM(E18:E26)</f>
        <v>949520</v>
      </c>
      <c r="F27" s="38">
        <f>SUM(F18:F26)</f>
        <v>949520</v>
      </c>
      <c r="G27" s="39">
        <f>SUM(G18:G26)</f>
        <v>0</v>
      </c>
    </row>
    <row r="28" spans="1:8" s="14" customFormat="1" ht="13.5" customHeight="1">
      <c r="A28" s="118" t="s">
        <v>15</v>
      </c>
      <c r="B28" s="119"/>
      <c r="C28" s="40"/>
      <c r="D28" s="40"/>
      <c r="E28" s="41"/>
      <c r="F28" s="41"/>
      <c r="G28" s="42"/>
      <c r="H28" s="13"/>
    </row>
    <row r="29" spans="1:8" s="14" customFormat="1" ht="25.5">
      <c r="A29" s="86">
        <v>1</v>
      </c>
      <c r="B29" s="76" t="s">
        <v>27</v>
      </c>
      <c r="C29" s="33">
        <v>1</v>
      </c>
      <c r="D29" s="34">
        <v>320000</v>
      </c>
      <c r="E29" s="43">
        <f>C29*D29</f>
        <v>320000</v>
      </c>
      <c r="F29" s="43">
        <f>C29*D29</f>
        <v>320000</v>
      </c>
      <c r="G29" s="87">
        <v>0</v>
      </c>
      <c r="H29" s="13"/>
    </row>
    <row r="30" spans="1:8" s="14" customFormat="1" ht="15.75">
      <c r="A30" s="44">
        <v>2</v>
      </c>
      <c r="B30" s="45" t="s">
        <v>26</v>
      </c>
      <c r="C30" s="46">
        <v>26</v>
      </c>
      <c r="D30" s="34">
        <v>3847</v>
      </c>
      <c r="E30" s="43">
        <f aca="true" t="shared" si="4" ref="E30:E37">C30*D30</f>
        <v>100022</v>
      </c>
      <c r="F30" s="43">
        <f aca="true" t="shared" si="5" ref="F30:F37">C30*D30</f>
        <v>100022</v>
      </c>
      <c r="G30" s="47">
        <v>0</v>
      </c>
      <c r="H30" s="13"/>
    </row>
    <row r="31" spans="1:8" s="14" customFormat="1" ht="15.75">
      <c r="A31" s="44">
        <v>3</v>
      </c>
      <c r="B31" s="45" t="s">
        <v>49</v>
      </c>
      <c r="C31" s="46">
        <v>1</v>
      </c>
      <c r="D31" s="34">
        <v>10000</v>
      </c>
      <c r="E31" s="43">
        <f t="shared" si="4"/>
        <v>10000</v>
      </c>
      <c r="F31" s="43">
        <f t="shared" si="5"/>
        <v>10000</v>
      </c>
      <c r="G31" s="47">
        <v>0</v>
      </c>
      <c r="H31" s="13"/>
    </row>
    <row r="32" spans="1:8" s="14" customFormat="1" ht="15.75">
      <c r="A32" s="44">
        <v>4</v>
      </c>
      <c r="B32" s="45" t="s">
        <v>50</v>
      </c>
      <c r="C32" s="46">
        <v>1</v>
      </c>
      <c r="D32" s="34">
        <v>70000</v>
      </c>
      <c r="E32" s="43">
        <f t="shared" si="4"/>
        <v>70000</v>
      </c>
      <c r="F32" s="43">
        <f t="shared" si="5"/>
        <v>70000</v>
      </c>
      <c r="G32" s="47">
        <v>0</v>
      </c>
      <c r="H32" s="13"/>
    </row>
    <row r="33" spans="1:8" s="14" customFormat="1" ht="15.75">
      <c r="A33" s="44">
        <v>5</v>
      </c>
      <c r="B33" s="45" t="s">
        <v>51</v>
      </c>
      <c r="C33" s="46">
        <v>1</v>
      </c>
      <c r="D33" s="34">
        <v>5000</v>
      </c>
      <c r="E33" s="43">
        <f t="shared" si="4"/>
        <v>5000</v>
      </c>
      <c r="F33" s="43">
        <f t="shared" si="5"/>
        <v>5000</v>
      </c>
      <c r="G33" s="47">
        <v>0</v>
      </c>
      <c r="H33" s="13"/>
    </row>
    <row r="34" spans="1:8" s="14" customFormat="1" ht="15.75">
      <c r="A34" s="44">
        <v>6</v>
      </c>
      <c r="B34" s="45" t="s">
        <v>52</v>
      </c>
      <c r="C34" s="46">
        <v>2</v>
      </c>
      <c r="D34" s="34">
        <v>4200</v>
      </c>
      <c r="E34" s="43">
        <f t="shared" si="4"/>
        <v>8400</v>
      </c>
      <c r="F34" s="43">
        <f t="shared" si="5"/>
        <v>8400</v>
      </c>
      <c r="G34" s="47">
        <v>0</v>
      </c>
      <c r="H34" s="13"/>
    </row>
    <row r="35" spans="1:8" s="14" customFormat="1" ht="25.5">
      <c r="A35" s="88">
        <v>7</v>
      </c>
      <c r="B35" s="89" t="s">
        <v>59</v>
      </c>
      <c r="C35" s="90">
        <v>1</v>
      </c>
      <c r="D35" s="91">
        <v>23400</v>
      </c>
      <c r="E35" s="92">
        <f t="shared" si="4"/>
        <v>23400</v>
      </c>
      <c r="F35" s="92">
        <f t="shared" si="5"/>
        <v>23400</v>
      </c>
      <c r="G35" s="93">
        <v>0</v>
      </c>
      <c r="H35" s="13"/>
    </row>
    <row r="36" spans="1:8" s="14" customFormat="1" ht="15.75">
      <c r="A36" s="88">
        <v>8</v>
      </c>
      <c r="B36" s="89" t="s">
        <v>67</v>
      </c>
      <c r="C36" s="90">
        <v>1</v>
      </c>
      <c r="D36" s="91">
        <v>22000</v>
      </c>
      <c r="E36" s="92">
        <f t="shared" si="4"/>
        <v>22000</v>
      </c>
      <c r="F36" s="92">
        <f t="shared" si="5"/>
        <v>22000</v>
      </c>
      <c r="G36" s="93">
        <v>0</v>
      </c>
      <c r="H36" s="13"/>
    </row>
    <row r="37" spans="1:8" s="14" customFormat="1" ht="15.75">
      <c r="A37" s="44">
        <v>9</v>
      </c>
      <c r="B37" s="45" t="s">
        <v>53</v>
      </c>
      <c r="C37" s="46">
        <v>1</v>
      </c>
      <c r="D37" s="34">
        <v>40000</v>
      </c>
      <c r="E37" s="43">
        <f t="shared" si="4"/>
        <v>40000</v>
      </c>
      <c r="F37" s="43">
        <f t="shared" si="5"/>
        <v>40000</v>
      </c>
      <c r="G37" s="47">
        <v>0</v>
      </c>
      <c r="H37" s="13"/>
    </row>
    <row r="38" spans="1:8" s="14" customFormat="1" ht="15" customHeight="1">
      <c r="A38" s="111" t="s">
        <v>16</v>
      </c>
      <c r="B38" s="112"/>
      <c r="C38" s="112"/>
      <c r="D38" s="113"/>
      <c r="E38" s="48">
        <f>SUM(E29:E37)</f>
        <v>598822</v>
      </c>
      <c r="F38" s="48">
        <f>SUM(F29:F37)</f>
        <v>598822</v>
      </c>
      <c r="G38" s="49">
        <f>SUM(G29:G37)</f>
        <v>0</v>
      </c>
      <c r="H38" s="13"/>
    </row>
    <row r="39" spans="1:8" s="14" customFormat="1" ht="14.25" customHeight="1">
      <c r="A39" s="122" t="s">
        <v>41</v>
      </c>
      <c r="B39" s="123"/>
      <c r="C39" s="123"/>
      <c r="D39" s="123"/>
      <c r="E39" s="123"/>
      <c r="F39" s="123"/>
      <c r="G39" s="124"/>
      <c r="H39" s="13"/>
    </row>
    <row r="40" spans="1:8" s="14" customFormat="1" ht="14.25" customHeight="1">
      <c r="A40" s="50">
        <v>1</v>
      </c>
      <c r="B40" s="51" t="s">
        <v>43</v>
      </c>
      <c r="C40" s="50">
        <v>1</v>
      </c>
      <c r="D40" s="52">
        <v>8900</v>
      </c>
      <c r="E40" s="53">
        <f>C40*D40</f>
        <v>8900</v>
      </c>
      <c r="F40" s="53">
        <f>E40</f>
        <v>8900</v>
      </c>
      <c r="G40" s="53">
        <v>0</v>
      </c>
      <c r="H40" s="13"/>
    </row>
    <row r="41" spans="1:8" s="14" customFormat="1" ht="26.25">
      <c r="A41" s="50">
        <v>2</v>
      </c>
      <c r="B41" s="54" t="s">
        <v>44</v>
      </c>
      <c r="C41" s="50">
        <v>1</v>
      </c>
      <c r="D41" s="52">
        <v>15000</v>
      </c>
      <c r="E41" s="53">
        <f>C41*D41</f>
        <v>15000</v>
      </c>
      <c r="F41" s="53">
        <f>E41</f>
        <v>15000</v>
      </c>
      <c r="G41" s="53">
        <v>0</v>
      </c>
      <c r="H41" s="13"/>
    </row>
    <row r="42" spans="1:8" s="14" customFormat="1" ht="15" customHeight="1">
      <c r="A42" s="136" t="s">
        <v>42</v>
      </c>
      <c r="B42" s="106"/>
      <c r="C42" s="106"/>
      <c r="D42" s="107"/>
      <c r="E42" s="55">
        <f>SUM(E40:E41)</f>
        <v>23900</v>
      </c>
      <c r="F42" s="55">
        <f>SUM(F40:F41)</f>
        <v>23900</v>
      </c>
      <c r="G42" s="55">
        <f>SUM(G40:G41)</f>
        <v>0</v>
      </c>
      <c r="H42" s="13"/>
    </row>
    <row r="43" spans="1:8" s="14" customFormat="1" ht="15" customHeight="1">
      <c r="A43" s="148" t="s">
        <v>60</v>
      </c>
      <c r="B43" s="123"/>
      <c r="C43" s="123"/>
      <c r="D43" s="123"/>
      <c r="E43" s="123"/>
      <c r="F43" s="123"/>
      <c r="G43" s="149"/>
      <c r="H43" s="13"/>
    </row>
    <row r="44" spans="1:8" s="14" customFormat="1" ht="15" customHeight="1">
      <c r="A44" s="94">
        <v>1</v>
      </c>
      <c r="B44" s="95" t="s">
        <v>62</v>
      </c>
      <c r="C44" s="94">
        <v>1</v>
      </c>
      <c r="D44" s="99">
        <v>60673</v>
      </c>
      <c r="E44" s="97">
        <v>0</v>
      </c>
      <c r="F44" s="98">
        <v>0</v>
      </c>
      <c r="G44" s="97">
        <f>D44*C44</f>
        <v>60673</v>
      </c>
      <c r="H44" s="13"/>
    </row>
    <row r="45" spans="1:8" s="14" customFormat="1" ht="15" customHeight="1">
      <c r="A45" s="94">
        <v>2</v>
      </c>
      <c r="B45" s="95" t="s">
        <v>63</v>
      </c>
      <c r="C45" s="94">
        <v>5</v>
      </c>
      <c r="D45" s="99">
        <v>6906</v>
      </c>
      <c r="E45" s="97">
        <v>0</v>
      </c>
      <c r="F45" s="98">
        <v>0</v>
      </c>
      <c r="G45" s="97">
        <f>D45*C45</f>
        <v>34530</v>
      </c>
      <c r="H45" s="13"/>
    </row>
    <row r="46" spans="1:8" s="14" customFormat="1" ht="15" customHeight="1">
      <c r="A46" s="94">
        <v>3</v>
      </c>
      <c r="B46" s="95" t="s">
        <v>64</v>
      </c>
      <c r="C46" s="94">
        <v>1</v>
      </c>
      <c r="D46" s="99">
        <v>7000</v>
      </c>
      <c r="E46" s="97">
        <v>0</v>
      </c>
      <c r="F46" s="98">
        <v>0</v>
      </c>
      <c r="G46" s="97">
        <f>D46*C46</f>
        <v>7000</v>
      </c>
      <c r="H46" s="13"/>
    </row>
    <row r="47" spans="1:8" s="14" customFormat="1" ht="15" customHeight="1">
      <c r="A47" s="94">
        <v>4</v>
      </c>
      <c r="B47" s="95" t="s">
        <v>65</v>
      </c>
      <c r="C47" s="94">
        <v>1</v>
      </c>
      <c r="D47" s="99">
        <v>4797</v>
      </c>
      <c r="E47" s="97">
        <v>0</v>
      </c>
      <c r="F47" s="98">
        <v>0</v>
      </c>
      <c r="G47" s="97">
        <f>D47*C47</f>
        <v>4797</v>
      </c>
      <c r="H47" s="13"/>
    </row>
    <row r="48" spans="1:8" s="14" customFormat="1" ht="15" customHeight="1">
      <c r="A48" s="105" t="s">
        <v>61</v>
      </c>
      <c r="B48" s="106"/>
      <c r="C48" s="106"/>
      <c r="D48" s="107"/>
      <c r="E48" s="96">
        <f>SUM(E44:E47)</f>
        <v>0</v>
      </c>
      <c r="F48" s="96">
        <f>SUM(F44:F47)</f>
        <v>0</v>
      </c>
      <c r="G48" s="96">
        <f>SUM(G44:G47)</f>
        <v>107000</v>
      </c>
      <c r="H48" s="13"/>
    </row>
    <row r="49" spans="1:8" s="14" customFormat="1" ht="12.75" customHeight="1">
      <c r="A49" s="133" t="s">
        <v>21</v>
      </c>
      <c r="B49" s="134"/>
      <c r="C49" s="134"/>
      <c r="D49" s="134"/>
      <c r="E49" s="134"/>
      <c r="F49" s="134"/>
      <c r="G49" s="135"/>
      <c r="H49" s="13"/>
    </row>
    <row r="50" spans="1:8" s="14" customFormat="1" ht="12.75" customHeight="1">
      <c r="A50" s="31">
        <v>1</v>
      </c>
      <c r="B50" s="56" t="s">
        <v>25</v>
      </c>
      <c r="C50" s="57">
        <v>2</v>
      </c>
      <c r="D50" s="58">
        <v>5750</v>
      </c>
      <c r="E50" s="58">
        <f>C50*D50</f>
        <v>11500</v>
      </c>
      <c r="F50" s="58">
        <f>E50</f>
        <v>11500</v>
      </c>
      <c r="G50" s="58">
        <v>0</v>
      </c>
      <c r="H50" s="13"/>
    </row>
    <row r="51" spans="1:8" s="14" customFormat="1" ht="12.75" customHeight="1">
      <c r="A51" s="31">
        <v>2</v>
      </c>
      <c r="B51" s="56" t="s">
        <v>37</v>
      </c>
      <c r="C51" s="57">
        <v>1</v>
      </c>
      <c r="D51" s="59">
        <v>4900</v>
      </c>
      <c r="E51" s="58">
        <f>C51*D51</f>
        <v>4900</v>
      </c>
      <c r="F51" s="58">
        <f>E51</f>
        <v>4900</v>
      </c>
      <c r="G51" s="58">
        <v>0</v>
      </c>
      <c r="H51" s="13"/>
    </row>
    <row r="52" spans="1:8" s="14" customFormat="1" ht="12.75" customHeight="1">
      <c r="A52" s="31">
        <v>3</v>
      </c>
      <c r="B52" s="56" t="s">
        <v>38</v>
      </c>
      <c r="C52" s="57">
        <v>1</v>
      </c>
      <c r="D52" s="59">
        <v>22000</v>
      </c>
      <c r="E52" s="58">
        <f>C52*D52</f>
        <v>22000</v>
      </c>
      <c r="F52" s="58">
        <f>E52</f>
        <v>22000</v>
      </c>
      <c r="G52" s="58">
        <v>0</v>
      </c>
      <c r="H52" s="13"/>
    </row>
    <row r="53" spans="1:8" s="14" customFormat="1" ht="12.75" customHeight="1">
      <c r="A53" s="31">
        <v>4</v>
      </c>
      <c r="B53" s="56" t="s">
        <v>39</v>
      </c>
      <c r="C53" s="57">
        <v>4</v>
      </c>
      <c r="D53" s="59">
        <v>2600</v>
      </c>
      <c r="E53" s="58">
        <f>C53*D53</f>
        <v>10400</v>
      </c>
      <c r="F53" s="58">
        <f>E53</f>
        <v>10400</v>
      </c>
      <c r="G53" s="58">
        <v>0</v>
      </c>
      <c r="H53" s="13"/>
    </row>
    <row r="54" spans="1:8" s="14" customFormat="1" ht="15.75">
      <c r="A54" s="31">
        <v>5</v>
      </c>
      <c r="B54" s="56" t="s">
        <v>40</v>
      </c>
      <c r="C54" s="60">
        <v>1</v>
      </c>
      <c r="D54" s="61">
        <v>3600</v>
      </c>
      <c r="E54" s="58">
        <f>C54*D54</f>
        <v>3600</v>
      </c>
      <c r="F54" s="58">
        <f>E54</f>
        <v>3600</v>
      </c>
      <c r="G54" s="27">
        <v>0</v>
      </c>
      <c r="H54" s="13"/>
    </row>
    <row r="55" spans="1:8" s="14" customFormat="1" ht="16.5" customHeight="1">
      <c r="A55" s="137" t="s">
        <v>22</v>
      </c>
      <c r="B55" s="138"/>
      <c r="C55" s="138"/>
      <c r="D55" s="139"/>
      <c r="E55" s="55">
        <f>SUM(E50:E54)</f>
        <v>52400</v>
      </c>
      <c r="F55" s="55">
        <f>SUM(F50:F54)</f>
        <v>52400</v>
      </c>
      <c r="G55" s="62">
        <f>SUM(G54:G54)</f>
        <v>0</v>
      </c>
      <c r="H55" s="13"/>
    </row>
    <row r="56" spans="1:7" s="21" customFormat="1" ht="15" customHeight="1">
      <c r="A56" s="108" t="s">
        <v>12</v>
      </c>
      <c r="B56" s="109"/>
      <c r="C56" s="109"/>
      <c r="D56" s="109"/>
      <c r="E56" s="109"/>
      <c r="F56" s="109"/>
      <c r="G56" s="110"/>
    </row>
    <row r="57" spans="1:7" s="20" customFormat="1" ht="15">
      <c r="A57" s="79">
        <v>1</v>
      </c>
      <c r="B57" s="80" t="s">
        <v>29</v>
      </c>
      <c r="C57" s="81">
        <v>4</v>
      </c>
      <c r="D57" s="82">
        <v>244000</v>
      </c>
      <c r="E57" s="83">
        <f>C57*D57</f>
        <v>976000</v>
      </c>
      <c r="F57" s="84">
        <f>C57*D57</f>
        <v>976000</v>
      </c>
      <c r="G57" s="85">
        <v>0</v>
      </c>
    </row>
    <row r="58" spans="1:7" s="20" customFormat="1" ht="15">
      <c r="A58" s="79">
        <v>2</v>
      </c>
      <c r="B58" s="80" t="s">
        <v>58</v>
      </c>
      <c r="C58" s="81">
        <v>1</v>
      </c>
      <c r="D58" s="82">
        <v>170000</v>
      </c>
      <c r="E58" s="83">
        <f>C58*D58</f>
        <v>170000</v>
      </c>
      <c r="F58" s="84">
        <f>C58*D58</f>
        <v>170000</v>
      </c>
      <c r="G58" s="85">
        <v>0</v>
      </c>
    </row>
    <row r="59" spans="1:7" s="20" customFormat="1" ht="38.25">
      <c r="A59" s="79">
        <v>3</v>
      </c>
      <c r="B59" s="80" t="s">
        <v>57</v>
      </c>
      <c r="C59" s="81">
        <v>1</v>
      </c>
      <c r="D59" s="82">
        <v>4783089</v>
      </c>
      <c r="E59" s="83">
        <f>C59*D59</f>
        <v>4783089</v>
      </c>
      <c r="F59" s="84">
        <f>C59*D59</f>
        <v>4783089</v>
      </c>
      <c r="G59" s="85">
        <v>0</v>
      </c>
    </row>
    <row r="60" spans="1:7" s="20" customFormat="1" ht="15">
      <c r="A60" s="24">
        <v>4</v>
      </c>
      <c r="B60" s="63" t="s">
        <v>34</v>
      </c>
      <c r="C60" s="64">
        <v>10</v>
      </c>
      <c r="D60" s="65">
        <v>79310</v>
      </c>
      <c r="E60" s="66">
        <f>C60*D60</f>
        <v>793100</v>
      </c>
      <c r="F60" s="67">
        <f>C60*D60</f>
        <v>793100</v>
      </c>
      <c r="G60" s="27">
        <v>0</v>
      </c>
    </row>
    <row r="61" spans="1:7" s="20" customFormat="1" ht="14.25" customHeight="1">
      <c r="A61" s="140" t="s">
        <v>13</v>
      </c>
      <c r="B61" s="141"/>
      <c r="C61" s="141"/>
      <c r="D61" s="141"/>
      <c r="E61" s="55">
        <f>SUM(E57:E60)</f>
        <v>6722189</v>
      </c>
      <c r="F61" s="55">
        <f>SUM(F57:F60)</f>
        <v>6722189</v>
      </c>
      <c r="G61" s="62">
        <f>SUM(G57:G60)</f>
        <v>0</v>
      </c>
    </row>
    <row r="62" spans="1:7" s="20" customFormat="1" ht="12.75" customHeight="1">
      <c r="A62" s="108" t="s">
        <v>18</v>
      </c>
      <c r="B62" s="109"/>
      <c r="C62" s="109"/>
      <c r="D62" s="109"/>
      <c r="E62" s="109"/>
      <c r="F62" s="109"/>
      <c r="G62" s="110"/>
    </row>
    <row r="63" spans="1:8" s="20" customFormat="1" ht="11.25" customHeight="1">
      <c r="A63" s="24"/>
      <c r="B63" s="68"/>
      <c r="C63" s="26">
        <v>0</v>
      </c>
      <c r="D63" s="26">
        <v>0</v>
      </c>
      <c r="E63" s="30">
        <f>D63*C63</f>
        <v>0</v>
      </c>
      <c r="F63" s="30">
        <f>C63*D63</f>
        <v>0</v>
      </c>
      <c r="G63" s="69">
        <v>0</v>
      </c>
      <c r="H63" s="22"/>
    </row>
    <row r="64" spans="1:7" s="20" customFormat="1" ht="14.25" customHeight="1" thickBot="1">
      <c r="A64" s="146" t="s">
        <v>17</v>
      </c>
      <c r="B64" s="147"/>
      <c r="C64" s="147"/>
      <c r="D64" s="147"/>
      <c r="E64" s="70">
        <f>SUM(E63:E63)</f>
        <v>0</v>
      </c>
      <c r="F64" s="70">
        <f>SUM(F63:F63)</f>
        <v>0</v>
      </c>
      <c r="G64" s="71">
        <f>G63</f>
        <v>0</v>
      </c>
    </row>
    <row r="65" spans="1:7" s="20" customFormat="1" ht="15" customHeight="1" thickBot="1">
      <c r="A65" s="143" t="s">
        <v>2</v>
      </c>
      <c r="B65" s="144"/>
      <c r="C65" s="144"/>
      <c r="D65" s="145"/>
      <c r="E65" s="72">
        <f>E16+E27+E38+E55+E61+E64+E42</f>
        <v>9656831</v>
      </c>
      <c r="F65" s="72">
        <f>F16+F27+F38+F55+F61+F64+F42</f>
        <v>9656831</v>
      </c>
      <c r="G65" s="72">
        <f>G16+G27+G38+G55+G61+G64</f>
        <v>0</v>
      </c>
    </row>
    <row r="66" spans="1:7" s="20" customFormat="1" ht="15" customHeight="1">
      <c r="A66" s="23"/>
      <c r="B66" s="23"/>
      <c r="C66" s="23"/>
      <c r="D66" s="23"/>
      <c r="E66" s="23"/>
      <c r="F66" s="23"/>
      <c r="G66" s="23"/>
    </row>
    <row r="67" ht="17.25" customHeight="1"/>
    <row r="73" ht="14.25">
      <c r="B73" s="9"/>
    </row>
    <row r="74" spans="2:7" ht="14.25">
      <c r="B74" s="10"/>
      <c r="C74" s="11"/>
      <c r="D74" s="10"/>
      <c r="E74" s="10"/>
      <c r="F74" s="10"/>
      <c r="G74" s="10"/>
    </row>
    <row r="75" spans="2:7" ht="14.25">
      <c r="B75" s="10"/>
      <c r="C75" s="15"/>
      <c r="D75" s="142"/>
      <c r="E75" s="142"/>
      <c r="F75" s="142"/>
      <c r="G75" s="142"/>
    </row>
    <row r="76" spans="2:7" ht="14.25">
      <c r="B76" s="10"/>
      <c r="C76" s="15"/>
      <c r="D76" s="15"/>
      <c r="E76" s="15"/>
      <c r="F76" s="15"/>
      <c r="G76" s="10"/>
    </row>
    <row r="77" spans="2:8" ht="14.25">
      <c r="B77" s="10"/>
      <c r="C77" s="15"/>
      <c r="D77" s="142"/>
      <c r="E77" s="142"/>
      <c r="F77" s="15"/>
      <c r="G77" s="10"/>
      <c r="H77" s="10"/>
    </row>
    <row r="78" spans="2:8" ht="15" customHeight="1">
      <c r="B78" s="10"/>
      <c r="C78" s="15"/>
      <c r="D78" s="15"/>
      <c r="E78" s="15"/>
      <c r="F78" s="15"/>
      <c r="G78" s="10"/>
      <c r="H78" s="10"/>
    </row>
    <row r="79" spans="2:8" ht="14.25">
      <c r="B79" s="10"/>
      <c r="C79" s="15"/>
      <c r="D79" s="16"/>
      <c r="E79" s="16"/>
      <c r="F79" s="16"/>
      <c r="G79" s="10"/>
      <c r="H79" s="10"/>
    </row>
    <row r="80" spans="2:8" ht="14.25">
      <c r="B80" s="10"/>
      <c r="C80" s="15"/>
      <c r="D80" s="15"/>
      <c r="E80" s="15"/>
      <c r="F80" s="15"/>
      <c r="G80" s="10"/>
      <c r="H80" s="10"/>
    </row>
    <row r="81" spans="2:8" ht="14.25">
      <c r="B81" s="10"/>
      <c r="C81" s="15"/>
      <c r="D81" s="125"/>
      <c r="E81" s="125"/>
      <c r="F81" s="15"/>
      <c r="G81" s="10"/>
      <c r="H81" s="10"/>
    </row>
    <row r="82" spans="2:8" ht="14.25">
      <c r="B82" s="10"/>
      <c r="C82" s="15"/>
      <c r="D82" s="15"/>
      <c r="E82" s="15"/>
      <c r="F82" s="15"/>
      <c r="G82" s="10"/>
      <c r="H82" s="10"/>
    </row>
    <row r="83" spans="2:8" ht="14.25">
      <c r="B83" s="10"/>
      <c r="C83" s="15"/>
      <c r="D83" s="16"/>
      <c r="E83" s="16"/>
      <c r="F83" s="16"/>
      <c r="G83" s="10"/>
      <c r="H83" s="10"/>
    </row>
    <row r="84" spans="2:8" ht="14.25">
      <c r="B84" s="10"/>
      <c r="C84" s="15"/>
      <c r="D84" s="15"/>
      <c r="E84" s="15"/>
      <c r="F84" s="15"/>
      <c r="G84" s="10"/>
      <c r="H84" s="10"/>
    </row>
    <row r="85" spans="2:8" ht="14.25">
      <c r="B85" s="10"/>
      <c r="C85" s="15"/>
      <c r="D85" s="125"/>
      <c r="E85" s="125"/>
      <c r="F85" s="125"/>
      <c r="G85" s="10"/>
      <c r="H85" s="10"/>
    </row>
    <row r="86" spans="2:8" ht="14.25">
      <c r="B86" s="10"/>
      <c r="C86" s="11"/>
      <c r="D86" s="10"/>
      <c r="E86" s="10"/>
      <c r="F86" s="10"/>
      <c r="H86" s="10"/>
    </row>
    <row r="87" ht="14.25">
      <c r="H87" s="10"/>
    </row>
    <row r="88" ht="14.25">
      <c r="H88" s="10"/>
    </row>
  </sheetData>
  <sheetProtection/>
  <mergeCells count="29">
    <mergeCell ref="A43:G43"/>
    <mergeCell ref="A55:D55"/>
    <mergeCell ref="A61:D61"/>
    <mergeCell ref="D81:E81"/>
    <mergeCell ref="D75:G75"/>
    <mergeCell ref="A65:D65"/>
    <mergeCell ref="A64:D64"/>
    <mergeCell ref="A62:G62"/>
    <mergeCell ref="D77:E77"/>
    <mergeCell ref="D85:F85"/>
    <mergeCell ref="A2:F2"/>
    <mergeCell ref="A3:F3"/>
    <mergeCell ref="A7:F7"/>
    <mergeCell ref="F5:G5"/>
    <mergeCell ref="C5:C6"/>
    <mergeCell ref="A16:D16"/>
    <mergeCell ref="A56:G56"/>
    <mergeCell ref="A49:G49"/>
    <mergeCell ref="A38:D38"/>
    <mergeCell ref="A48:D48"/>
    <mergeCell ref="A17:G17"/>
    <mergeCell ref="A27:D27"/>
    <mergeCell ref="E5:E6"/>
    <mergeCell ref="D5:D6"/>
    <mergeCell ref="A5:A6"/>
    <mergeCell ref="A28:B28"/>
    <mergeCell ref="B5:B6"/>
    <mergeCell ref="A39:G39"/>
    <mergeCell ref="A42:D42"/>
  </mergeCells>
  <printOptions/>
  <pageMargins left="0.7874015748031497" right="0.2755905511811024" top="0.2755905511811024" bottom="0.2755905511811024" header="0" footer="0"/>
  <pageSetup fitToHeight="0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Sorin Munich</cp:lastModifiedBy>
  <cp:lastPrinted>2023-02-15T08:55:04Z</cp:lastPrinted>
  <dcterms:created xsi:type="dcterms:W3CDTF">2001-05-29T04:53:38Z</dcterms:created>
  <dcterms:modified xsi:type="dcterms:W3CDTF">2023-03-31T07:40:57Z</dcterms:modified>
  <cp:category/>
  <cp:version/>
  <cp:contentType/>
  <cp:contentStatus/>
</cp:coreProperties>
</file>