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  <sheet name="Anexa VII" sheetId="7" r:id="rId7"/>
  </sheets>
  <definedNames/>
  <calcPr fullCalcOnLoad="1"/>
</workbook>
</file>

<file path=xl/comments4.xml><?xml version="1.0" encoding="utf-8"?>
<comments xmlns="http://schemas.openxmlformats.org/spreadsheetml/2006/main">
  <authors>
    <author>Anca Marinescu</author>
  </authors>
  <commentList>
    <comment ref="C44" authorId="0">
      <text>
        <r>
          <rPr>
            <b/>
            <sz val="9"/>
            <rFont val="Tahoma"/>
            <family val="2"/>
          </rPr>
          <t>Anca Marinescu:</t>
        </r>
        <r>
          <rPr>
            <sz val="9"/>
            <rFont val="Tahoma"/>
            <family val="2"/>
          </rPr>
          <t xml:space="preserve">
1612968 chirii
1654315 rezerva</t>
        </r>
      </text>
    </comment>
  </commentList>
</comments>
</file>

<file path=xl/sharedStrings.xml><?xml version="1.0" encoding="utf-8"?>
<sst xmlns="http://schemas.openxmlformats.org/spreadsheetml/2006/main" count="269" uniqueCount="104">
  <si>
    <t>Indicatori</t>
  </si>
  <si>
    <t>Finanţare de bază</t>
  </si>
  <si>
    <t>Finanţare complementară</t>
  </si>
  <si>
    <t>Total</t>
  </si>
  <si>
    <t>I CHELTUIELI DE PERSONAL din care</t>
  </si>
  <si>
    <t>1. Cost/elev/preşcolar/an -  finanţare din sume defalcate din taxa pe valoare adăugată</t>
  </si>
  <si>
    <t>2.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</si>
  <si>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</si>
  <si>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</si>
  <si>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</si>
  <si>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</si>
  <si>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</si>
  <si>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</si>
  <si>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</si>
  <si>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</si>
  <si>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</si>
  <si>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</si>
  <si>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</si>
  <si>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</si>
  <si>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</si>
  <si>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</si>
  <si>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</si>
  <si>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</si>
  <si>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</si>
  <si>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</si>
  <si>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</si>
  <si>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</si>
  <si>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</si>
  <si>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</si>
  <si>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</si>
  <si>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</si>
  <si>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</si>
  <si>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</si>
  <si>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</si>
  <si>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</si>
  <si>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</si>
  <si>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</si>
  <si>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</si>
  <si>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</si>
  <si>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</si>
  <si>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</si>
  <si>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</si>
  <si>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</si>
  <si>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</si>
  <si>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</si>
  <si>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</si>
  <si>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</si>
  <si>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</si>
  <si>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</si>
  <si>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</si>
  <si>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</si>
  <si>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</si>
  <si>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</si>
  <si>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</si>
  <si>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</si>
  <si>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</si>
  <si>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</si>
  <si>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</si>
  <si>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</si>
  <si>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</si>
  <si>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</si>
  <si>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</si>
  <si>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</si>
  <si>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</si>
  <si>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</si>
  <si>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</si>
  <si>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</si>
  <si>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</si>
  <si>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</si>
  <si>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</si>
  <si>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</si>
  <si>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</si>
  <si>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</si>
  <si>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</si>
  <si>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Anexa 9.3</t>
  </si>
  <si>
    <t>Anexa 9.4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</si>
  <si>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</si>
  <si>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</si>
  <si>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</si>
  <si>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</si>
  <si>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</si>
  <si>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</si>
  <si>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</si>
  <si>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</si>
  <si>
    <t>Anexa 9.7</t>
  </si>
  <si>
    <t>Păți efectuate în anii precedenți și recuperate în anul curent în secțiunea de funcționare a bugetului local</t>
  </si>
  <si>
    <t>ANUL 2023</t>
  </si>
  <si>
    <t>Buget 2023</t>
  </si>
  <si>
    <t>Cost/elev/preşcolar/an 2023</t>
  </si>
  <si>
    <t>Cost/elev/preşcolar/an 2023 pentru învățământul particular</t>
  </si>
  <si>
    <t>Total 2023</t>
  </si>
  <si>
    <t>Creșa Satu Mare</t>
  </si>
  <si>
    <t>Creșa Satu Mare - fond de handicap</t>
  </si>
  <si>
    <t>1. Cheltuieli de personal Creșa Satu Mare</t>
  </si>
  <si>
    <t>2. Cheltuieli de personal stabilite pe baza costului/elev/preşcolar/an - finanţare din sume defalcate din taxa pe valoare adăugată pentru învățământul general obligatoriu particular și confesional acreditat</t>
  </si>
  <si>
    <t>II Cheltuieli privind finanțarea învățământului particular și cel confesional acreditat</t>
  </si>
  <si>
    <t>III BUNURI ŞI SERVICII din care</t>
  </si>
  <si>
    <t>IV BURSE - sume alocate din bugetul local</t>
  </si>
  <si>
    <t>V ASISTENȚĂ SOCIALĂ</t>
  </si>
  <si>
    <t>Municipiul Satu Mare</t>
  </si>
  <si>
    <t xml:space="preserve">FINANŢARE COMPLEMENTARĂ </t>
  </si>
  <si>
    <t>Burse și Fond handicap Creșa Satu Mare</t>
  </si>
  <si>
    <t>ec. Lucia Ursu</t>
  </si>
  <si>
    <t>Gradinița ”Magic Kids”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</si>
</sst>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quotePrefix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78</v>
      </c>
    </row>
    <row r="4" spans="1:4" ht="15.75">
      <c r="A4" s="38" t="s">
        <v>8</v>
      </c>
      <c r="B4" s="38"/>
      <c r="C4" s="38"/>
      <c r="D4" s="38"/>
    </row>
    <row r="5" spans="1:4" ht="15.75">
      <c r="A5" s="38" t="s">
        <v>86</v>
      </c>
      <c r="B5" s="38"/>
      <c r="C5" s="38"/>
      <c r="D5" s="38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</f>
        <v>0</v>
      </c>
      <c r="C9" s="7">
        <f>C10+C12</f>
        <v>306300</v>
      </c>
      <c r="D9" s="7">
        <f>D10</f>
        <v>306300</v>
      </c>
    </row>
    <row r="10" spans="1:4" s="3" customFormat="1" ht="15.75">
      <c r="A10" s="33" t="s">
        <v>93</v>
      </c>
      <c r="B10" s="7"/>
      <c r="C10" s="24">
        <f>'Anexa II'!E12</f>
        <v>306300</v>
      </c>
      <c r="D10" s="37">
        <f>B10+C10</f>
        <v>306300</v>
      </c>
    </row>
    <row r="11" spans="1:4" s="36" customFormat="1" ht="31.5">
      <c r="A11" s="34" t="s">
        <v>95</v>
      </c>
      <c r="B11" s="35">
        <f>B12+B13+B14</f>
        <v>949000</v>
      </c>
      <c r="C11" s="35">
        <f>C12+C13+C14</f>
        <v>0</v>
      </c>
      <c r="D11" s="35">
        <f>D12+D13+D14</f>
        <v>949000</v>
      </c>
    </row>
    <row r="12" spans="1:4" ht="63">
      <c r="A12" s="9" t="s">
        <v>94</v>
      </c>
      <c r="B12" s="10">
        <f>'Anexa II'!D13</f>
        <v>820000</v>
      </c>
      <c r="C12" s="10">
        <v>0</v>
      </c>
      <c r="D12" s="10">
        <f>B12+C12</f>
        <v>820000</v>
      </c>
    </row>
    <row r="13" spans="1:4" ht="63">
      <c r="A13" s="9" t="s">
        <v>76</v>
      </c>
      <c r="B13" s="24">
        <f>'Anexa III'!E52</f>
        <v>124000</v>
      </c>
      <c r="C13" s="10"/>
      <c r="D13" s="10">
        <f>B13+C13</f>
        <v>124000</v>
      </c>
    </row>
    <row r="14" spans="1:4" ht="31.5">
      <c r="A14" s="9" t="s">
        <v>77</v>
      </c>
      <c r="B14" s="24">
        <v>5000</v>
      </c>
      <c r="C14" s="10"/>
      <c r="D14" s="10">
        <f>B14+C14</f>
        <v>5000</v>
      </c>
    </row>
    <row r="15" spans="1:4" s="3" customFormat="1" ht="15.75">
      <c r="A15" s="6" t="s">
        <v>96</v>
      </c>
      <c r="B15" s="8">
        <f>B16+B17</f>
        <v>13507000</v>
      </c>
      <c r="C15" s="8">
        <f>C16+C17</f>
        <v>13224590</v>
      </c>
      <c r="D15" s="8">
        <f>D16+D17</f>
        <v>26731590</v>
      </c>
    </row>
    <row r="16" spans="1:4" ht="31.5">
      <c r="A16" s="9" t="s">
        <v>5</v>
      </c>
      <c r="B16" s="10">
        <f>'Anexa III'!D52</f>
        <v>13507000</v>
      </c>
      <c r="C16" s="10"/>
      <c r="D16" s="10">
        <f>B16+C16</f>
        <v>13507000</v>
      </c>
    </row>
    <row r="17" spans="1:4" ht="15.75">
      <c r="A17" s="11" t="s">
        <v>6</v>
      </c>
      <c r="B17" s="10"/>
      <c r="C17" s="10">
        <f>'Anexa IV'!C45</f>
        <v>13224590</v>
      </c>
      <c r="D17" s="10">
        <f>C17</f>
        <v>13224590</v>
      </c>
    </row>
    <row r="18" spans="1:4" s="3" customFormat="1" ht="15.75">
      <c r="A18" s="6" t="s">
        <v>97</v>
      </c>
      <c r="B18" s="8"/>
      <c r="C18" s="8">
        <f>'Anexa VI'!C46</f>
        <v>5510810</v>
      </c>
      <c r="D18" s="8">
        <f>C18+B18</f>
        <v>5510810</v>
      </c>
    </row>
    <row r="19" spans="1:4" s="3" customFormat="1" ht="15.75">
      <c r="A19" s="6" t="s">
        <v>98</v>
      </c>
      <c r="B19" s="8">
        <f>B20+B21</f>
        <v>277000</v>
      </c>
      <c r="C19" s="8">
        <f>C20+C21</f>
        <v>1517000</v>
      </c>
      <c r="D19" s="8">
        <f>D20+D21</f>
        <v>1794000</v>
      </c>
    </row>
    <row r="20" spans="1:4" s="3" customFormat="1" ht="63">
      <c r="A20" s="20" t="s">
        <v>53</v>
      </c>
      <c r="B20" s="37">
        <v>277000</v>
      </c>
      <c r="C20" s="10"/>
      <c r="D20" s="8">
        <f>B20+C20</f>
        <v>277000</v>
      </c>
    </row>
    <row r="21" spans="1:4" s="3" customFormat="1" ht="47.25">
      <c r="A21" s="20" t="s">
        <v>52</v>
      </c>
      <c r="B21" s="8"/>
      <c r="C21" s="10">
        <f>'Anexa V'!C44</f>
        <v>1517000</v>
      </c>
      <c r="D21" s="8">
        <f>B21+C21</f>
        <v>1517000</v>
      </c>
    </row>
    <row r="22" spans="1:4" s="3" customFormat="1" ht="31.5">
      <c r="A22" s="20" t="s">
        <v>85</v>
      </c>
      <c r="B22" s="8"/>
      <c r="C22" s="10"/>
      <c r="D22" s="8">
        <f>'Anexa VII'!C9</f>
        <v>-210</v>
      </c>
    </row>
    <row r="23" spans="1:4" s="3" customFormat="1" ht="15.75">
      <c r="A23" s="6" t="s">
        <v>7</v>
      </c>
      <c r="B23" s="8">
        <f>B19+B18+B15+B9+B22+B11</f>
        <v>14733000</v>
      </c>
      <c r="C23" s="8">
        <f>C19+C18+C15+C9+C22+C11</f>
        <v>20558700</v>
      </c>
      <c r="D23" s="8">
        <f>D19+D18+D15+D9+D22+D11</f>
        <v>35291490</v>
      </c>
    </row>
    <row r="24" spans="1:4" s="3" customFormat="1" ht="15.75">
      <c r="A24" s="14"/>
      <c r="B24" s="15"/>
      <c r="C24" s="15"/>
      <c r="D24" s="15"/>
    </row>
    <row r="25" spans="1:4" s="3" customFormat="1" ht="15.75">
      <c r="A25" s="14"/>
      <c r="B25" s="15"/>
      <c r="C25" s="15"/>
      <c r="D25" s="15"/>
    </row>
    <row r="27" spans="1:6" ht="15.75">
      <c r="A27" s="12" t="s">
        <v>9</v>
      </c>
      <c r="B27" s="13" t="s">
        <v>10</v>
      </c>
      <c r="C27" s="39" t="s">
        <v>12</v>
      </c>
      <c r="D27" s="39"/>
      <c r="E27" s="39"/>
      <c r="F27" s="39"/>
    </row>
    <row r="28" spans="1:6" ht="15.75">
      <c r="A28" s="12" t="s">
        <v>51</v>
      </c>
      <c r="B28" s="13" t="s">
        <v>11</v>
      </c>
      <c r="C28" s="39" t="s">
        <v>13</v>
      </c>
      <c r="D28" s="39"/>
      <c r="E28" s="39"/>
      <c r="F28" s="39"/>
    </row>
  </sheetData>
  <sheetProtection/>
  <mergeCells count="4">
    <mergeCell ref="A4:D4"/>
    <mergeCell ref="A5:D5"/>
    <mergeCell ref="C27:F27"/>
    <mergeCell ref="C28:F28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" sqref="B26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73</v>
      </c>
    </row>
    <row r="6" spans="1:4" ht="15.75">
      <c r="A6" s="38" t="s">
        <v>58</v>
      </c>
      <c r="B6" s="38"/>
      <c r="C6" s="38"/>
      <c r="D6" s="38"/>
    </row>
    <row r="9" spans="1:5" ht="126">
      <c r="A9" s="16" t="s">
        <v>14</v>
      </c>
      <c r="B9" s="16" t="s">
        <v>15</v>
      </c>
      <c r="C9" s="17" t="s">
        <v>90</v>
      </c>
      <c r="D9" s="17" t="s">
        <v>59</v>
      </c>
      <c r="E9" s="17" t="s">
        <v>60</v>
      </c>
    </row>
    <row r="10" spans="1:5" ht="15.75">
      <c r="A10" s="18">
        <v>1</v>
      </c>
      <c r="B10" s="11" t="s">
        <v>57</v>
      </c>
      <c r="C10" s="10">
        <f>D10+E10</f>
        <v>795000</v>
      </c>
      <c r="D10" s="10">
        <f>756000+39000</f>
        <v>795000</v>
      </c>
      <c r="E10" s="10"/>
    </row>
    <row r="11" spans="1:5" ht="15.75">
      <c r="A11" s="18">
        <v>2</v>
      </c>
      <c r="B11" s="11" t="s">
        <v>103</v>
      </c>
      <c r="C11" s="10">
        <f>D11+E11</f>
        <v>25000</v>
      </c>
      <c r="D11" s="10">
        <v>25000</v>
      </c>
      <c r="E11" s="10"/>
    </row>
    <row r="12" spans="1:5" ht="15.75">
      <c r="A12" s="18">
        <v>3</v>
      </c>
      <c r="B12" s="11" t="s">
        <v>91</v>
      </c>
      <c r="C12" s="10">
        <f>D12+E12</f>
        <v>306300</v>
      </c>
      <c r="D12" s="10"/>
      <c r="E12" s="10">
        <f>350000-43700</f>
        <v>306300</v>
      </c>
    </row>
    <row r="13" spans="1:5" s="3" customFormat="1" ht="15.75">
      <c r="A13" s="6"/>
      <c r="B13" s="6" t="s">
        <v>17</v>
      </c>
      <c r="C13" s="8">
        <f>SUM(C10:C12)</f>
        <v>1126300</v>
      </c>
      <c r="D13" s="8">
        <f>SUM(D10:D12)</f>
        <v>820000</v>
      </c>
      <c r="E13" s="8">
        <f>SUM(E10:E12)</f>
        <v>306300</v>
      </c>
    </row>
    <row r="14" spans="1:5" s="3" customFormat="1" ht="15.75">
      <c r="A14" s="14"/>
      <c r="B14" s="14"/>
      <c r="C14" s="15"/>
      <c r="D14" s="15"/>
      <c r="E14" s="21"/>
    </row>
    <row r="15" spans="1:5" s="3" customFormat="1" ht="15.75">
      <c r="A15" s="14"/>
      <c r="B15" s="14"/>
      <c r="C15" s="15"/>
      <c r="D15" s="15"/>
      <c r="E15" s="21"/>
    </row>
    <row r="17" spans="2:5" ht="15.75">
      <c r="B17" s="12" t="s">
        <v>9</v>
      </c>
      <c r="C17" s="13" t="s">
        <v>10</v>
      </c>
      <c r="D17" s="39" t="s">
        <v>12</v>
      </c>
      <c r="E17" s="39"/>
    </row>
    <row r="18" spans="2:5" ht="15.75">
      <c r="B18" s="12" t="s">
        <v>51</v>
      </c>
      <c r="C18" s="13" t="s">
        <v>11</v>
      </c>
      <c r="D18" s="39" t="s">
        <v>13</v>
      </c>
      <c r="E18" s="39"/>
    </row>
  </sheetData>
  <sheetProtection/>
  <mergeCells count="3">
    <mergeCell ref="A6:D6"/>
    <mergeCell ref="D17:E17"/>
    <mergeCell ref="D18:E18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2" sqref="E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39" t="s">
        <v>74</v>
      </c>
      <c r="E1" s="39"/>
    </row>
    <row r="5" spans="1:5" ht="15.75">
      <c r="A5" s="38" t="s">
        <v>46</v>
      </c>
      <c r="B5" s="38"/>
      <c r="C5" s="38"/>
      <c r="D5" s="38"/>
      <c r="E5" s="38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70</v>
      </c>
      <c r="C9" s="19" t="s">
        <v>87</v>
      </c>
      <c r="D9" s="17" t="s">
        <v>88</v>
      </c>
      <c r="E9" s="17" t="s">
        <v>89</v>
      </c>
    </row>
    <row r="10" spans="1:5" ht="15.75">
      <c r="A10" s="18">
        <v>1</v>
      </c>
      <c r="B10" s="11" t="s">
        <v>18</v>
      </c>
      <c r="C10" s="10">
        <f aca="true" t="shared" si="0" ref="C10:C22">D10</f>
        <v>123780</v>
      </c>
      <c r="D10" s="10">
        <v>123780</v>
      </c>
      <c r="E10" s="10"/>
    </row>
    <row r="11" spans="1:5" ht="31.5">
      <c r="A11" s="18">
        <v>2</v>
      </c>
      <c r="B11" s="9" t="s">
        <v>45</v>
      </c>
      <c r="C11" s="10">
        <f t="shared" si="0"/>
        <v>160546</v>
      </c>
      <c r="D11" s="10">
        <v>160546</v>
      </c>
      <c r="E11" s="10"/>
    </row>
    <row r="12" spans="1:5" ht="15.75">
      <c r="A12" s="18">
        <v>3</v>
      </c>
      <c r="B12" s="11" t="s">
        <v>19</v>
      </c>
      <c r="C12" s="10">
        <f t="shared" si="0"/>
        <v>126231</v>
      </c>
      <c r="D12" s="10">
        <v>126231</v>
      </c>
      <c r="E12" s="10"/>
    </row>
    <row r="13" spans="1:5" ht="15.75">
      <c r="A13" s="18">
        <v>4</v>
      </c>
      <c r="B13" s="11" t="s">
        <v>20</v>
      </c>
      <c r="C13" s="10">
        <f t="shared" si="0"/>
        <v>131746</v>
      </c>
      <c r="D13" s="10">
        <v>131746</v>
      </c>
      <c r="E13" s="10"/>
    </row>
    <row r="14" spans="1:5" ht="15.75">
      <c r="A14" s="18">
        <v>5</v>
      </c>
      <c r="B14" s="11" t="s">
        <v>21</v>
      </c>
      <c r="C14" s="10">
        <f t="shared" si="0"/>
        <v>130520</v>
      </c>
      <c r="D14" s="10">
        <v>130520</v>
      </c>
      <c r="E14" s="10"/>
    </row>
    <row r="15" spans="1:5" ht="15.75">
      <c r="A15" s="18">
        <v>6</v>
      </c>
      <c r="B15" s="11" t="s">
        <v>22</v>
      </c>
      <c r="C15" s="10">
        <f t="shared" si="0"/>
        <v>162997</v>
      </c>
      <c r="D15" s="10">
        <v>162997</v>
      </c>
      <c r="E15" s="10"/>
    </row>
    <row r="16" spans="1:5" ht="15.75">
      <c r="A16" s="18">
        <v>7</v>
      </c>
      <c r="B16" s="11" t="s">
        <v>26</v>
      </c>
      <c r="C16" s="10">
        <f t="shared" si="0"/>
        <v>110299</v>
      </c>
      <c r="D16" s="10">
        <v>110299</v>
      </c>
      <c r="E16" s="10"/>
    </row>
    <row r="17" spans="1:5" ht="15.75">
      <c r="A17" s="18">
        <v>8</v>
      </c>
      <c r="B17" s="11" t="s">
        <v>23</v>
      </c>
      <c r="C17" s="10">
        <f t="shared" si="0"/>
        <v>215493</v>
      </c>
      <c r="D17" s="10">
        <v>215493</v>
      </c>
      <c r="E17" s="10"/>
    </row>
    <row r="18" spans="1:5" ht="15.75">
      <c r="A18" s="18">
        <v>9</v>
      </c>
      <c r="B18" s="11" t="s">
        <v>24</v>
      </c>
      <c r="C18" s="10">
        <f t="shared" si="0"/>
        <v>113363</v>
      </c>
      <c r="D18" s="10">
        <v>113363</v>
      </c>
      <c r="E18" s="10"/>
    </row>
    <row r="19" spans="1:5" ht="15.75">
      <c r="A19" s="18">
        <v>10</v>
      </c>
      <c r="B19" s="11" t="s">
        <v>27</v>
      </c>
      <c r="C19" s="10">
        <f t="shared" si="0"/>
        <v>170963</v>
      </c>
      <c r="D19" s="10">
        <v>170963</v>
      </c>
      <c r="E19" s="10"/>
    </row>
    <row r="20" spans="1:5" ht="15.75">
      <c r="A20" s="18">
        <v>11</v>
      </c>
      <c r="B20" s="11" t="s">
        <v>25</v>
      </c>
      <c r="C20" s="10">
        <f t="shared" si="0"/>
        <v>153193</v>
      </c>
      <c r="D20" s="10">
        <v>153193</v>
      </c>
      <c r="E20" s="10"/>
    </row>
    <row r="21" spans="1:5" ht="15.75">
      <c r="A21" s="18">
        <v>12</v>
      </c>
      <c r="B21" s="11" t="s">
        <v>28</v>
      </c>
      <c r="C21" s="10">
        <f t="shared" si="0"/>
        <v>116427</v>
      </c>
      <c r="D21" s="10">
        <v>116427</v>
      </c>
      <c r="E21" s="10"/>
    </row>
    <row r="22" spans="1:5" ht="15.75">
      <c r="A22" s="18">
        <v>13</v>
      </c>
      <c r="B22" s="26" t="s">
        <v>29</v>
      </c>
      <c r="C22" s="27">
        <f t="shared" si="0"/>
        <v>511787</v>
      </c>
      <c r="D22" s="27">
        <v>511787</v>
      </c>
      <c r="E22" s="27"/>
    </row>
    <row r="23" spans="1:5" ht="15.75" customHeight="1">
      <c r="A23" s="18">
        <v>14</v>
      </c>
      <c r="B23" s="26" t="s">
        <v>30</v>
      </c>
      <c r="C23" s="27">
        <f aca="true" t="shared" si="1" ref="C23:C47">D23</f>
        <v>416798</v>
      </c>
      <c r="D23" s="27">
        <v>416798</v>
      </c>
      <c r="E23" s="27"/>
    </row>
    <row r="24" spans="1:5" ht="15.75">
      <c r="A24" s="18">
        <v>15</v>
      </c>
      <c r="B24" s="26" t="s">
        <v>81</v>
      </c>
      <c r="C24" s="27">
        <f t="shared" si="1"/>
        <v>457533</v>
      </c>
      <c r="D24" s="27">
        <v>457533</v>
      </c>
      <c r="E24" s="27"/>
    </row>
    <row r="25" spans="1:5" ht="15.75">
      <c r="A25" s="18">
        <v>16</v>
      </c>
      <c r="B25" s="26" t="s">
        <v>31</v>
      </c>
      <c r="C25" s="27">
        <f t="shared" si="1"/>
        <v>398496</v>
      </c>
      <c r="D25" s="27">
        <v>398496</v>
      </c>
      <c r="E25" s="27"/>
    </row>
    <row r="26" spans="1:5" ht="15.75">
      <c r="A26" s="18">
        <v>17</v>
      </c>
      <c r="B26" s="26" t="s">
        <v>32</v>
      </c>
      <c r="C26" s="27">
        <f t="shared" si="1"/>
        <v>435099</v>
      </c>
      <c r="D26" s="27">
        <v>435099</v>
      </c>
      <c r="E26" s="27"/>
    </row>
    <row r="27" spans="1:5" ht="15.75">
      <c r="A27" s="18">
        <v>18</v>
      </c>
      <c r="B27" s="26" t="s">
        <v>63</v>
      </c>
      <c r="C27" s="27">
        <f t="shared" si="1"/>
        <v>408533</v>
      </c>
      <c r="D27" s="27">
        <v>408533</v>
      </c>
      <c r="E27" s="27"/>
    </row>
    <row r="28" spans="1:5" ht="15.75">
      <c r="A28" s="18">
        <v>19</v>
      </c>
      <c r="B28" s="26" t="s">
        <v>33</v>
      </c>
      <c r="C28" s="27">
        <f t="shared" si="1"/>
        <v>257990</v>
      </c>
      <c r="D28" s="27">
        <v>257990</v>
      </c>
      <c r="E28" s="27"/>
    </row>
    <row r="29" spans="1:5" ht="15.75">
      <c r="A29" s="18">
        <v>20</v>
      </c>
      <c r="B29" s="26" t="s">
        <v>34</v>
      </c>
      <c r="C29" s="27">
        <f t="shared" si="1"/>
        <v>389051</v>
      </c>
      <c r="D29" s="27">
        <v>389051</v>
      </c>
      <c r="E29" s="27"/>
    </row>
    <row r="30" spans="1:5" ht="15.75">
      <c r="A30" s="18">
        <v>21</v>
      </c>
      <c r="B30" s="26" t="s">
        <v>35</v>
      </c>
      <c r="C30" s="27">
        <f t="shared" si="1"/>
        <v>534480</v>
      </c>
      <c r="D30" s="27">
        <v>534480</v>
      </c>
      <c r="E30" s="27"/>
    </row>
    <row r="31" spans="1:5" ht="15.75">
      <c r="A31" s="18">
        <v>22</v>
      </c>
      <c r="B31" s="26" t="s">
        <v>36</v>
      </c>
      <c r="C31" s="27">
        <f t="shared" si="1"/>
        <v>292231</v>
      </c>
      <c r="D31" s="27">
        <v>292231</v>
      </c>
      <c r="E31" s="27"/>
    </row>
    <row r="32" spans="1:5" ht="15.75">
      <c r="A32" s="18">
        <v>23</v>
      </c>
      <c r="B32" s="26" t="s">
        <v>37</v>
      </c>
      <c r="C32" s="27">
        <f t="shared" si="1"/>
        <v>494644</v>
      </c>
      <c r="D32" s="27">
        <v>494644</v>
      </c>
      <c r="E32" s="27"/>
    </row>
    <row r="33" spans="1:5" ht="15.75">
      <c r="A33" s="18">
        <v>24</v>
      </c>
      <c r="B33" s="26" t="s">
        <v>38</v>
      </c>
      <c r="C33" s="27">
        <f t="shared" si="1"/>
        <v>504028</v>
      </c>
      <c r="D33" s="27">
        <v>504028</v>
      </c>
      <c r="E33" s="27"/>
    </row>
    <row r="34" spans="1:5" ht="15.75">
      <c r="A34" s="18">
        <v>25</v>
      </c>
      <c r="B34" s="26" t="s">
        <v>39</v>
      </c>
      <c r="C34" s="27">
        <f t="shared" si="1"/>
        <v>480569</v>
      </c>
      <c r="D34" s="27">
        <v>480569</v>
      </c>
      <c r="E34" s="27"/>
    </row>
    <row r="35" spans="1:5" ht="15.75">
      <c r="A35" s="18">
        <v>26</v>
      </c>
      <c r="B35" s="26" t="s">
        <v>82</v>
      </c>
      <c r="C35" s="27">
        <f t="shared" si="1"/>
        <v>760348</v>
      </c>
      <c r="D35" s="27">
        <v>760348</v>
      </c>
      <c r="E35" s="27"/>
    </row>
    <row r="36" spans="1:5" ht="15.75">
      <c r="A36" s="18">
        <v>27</v>
      </c>
      <c r="B36" s="26" t="s">
        <v>40</v>
      </c>
      <c r="C36" s="27">
        <f t="shared" si="1"/>
        <v>413544</v>
      </c>
      <c r="D36" s="27">
        <v>413544</v>
      </c>
      <c r="E36" s="27"/>
    </row>
    <row r="37" spans="1:5" ht="15.75">
      <c r="A37" s="18">
        <v>28</v>
      </c>
      <c r="B37" s="26" t="s">
        <v>64</v>
      </c>
      <c r="C37" s="27">
        <f t="shared" si="1"/>
        <v>422928</v>
      </c>
      <c r="D37" s="27">
        <v>422928</v>
      </c>
      <c r="E37" s="27"/>
    </row>
    <row r="38" spans="1:5" ht="15.75">
      <c r="A38" s="18">
        <v>29</v>
      </c>
      <c r="B38" s="26" t="s">
        <v>41</v>
      </c>
      <c r="C38" s="27">
        <f t="shared" si="1"/>
        <v>653372</v>
      </c>
      <c r="D38" s="27">
        <v>653372</v>
      </c>
      <c r="E38" s="27"/>
    </row>
    <row r="39" spans="1:5" ht="15.75">
      <c r="A39" s="18">
        <v>30</v>
      </c>
      <c r="B39" s="26" t="s">
        <v>42</v>
      </c>
      <c r="C39" s="27">
        <f t="shared" si="1"/>
        <v>271733</v>
      </c>
      <c r="D39" s="27">
        <v>271733</v>
      </c>
      <c r="E39" s="27"/>
    </row>
    <row r="40" spans="1:5" ht="15.75">
      <c r="A40" s="18">
        <v>31</v>
      </c>
      <c r="B40" s="26" t="s">
        <v>16</v>
      </c>
      <c r="C40" s="27">
        <f t="shared" si="1"/>
        <v>467164</v>
      </c>
      <c r="D40" s="27">
        <v>467164</v>
      </c>
      <c r="E40" s="27"/>
    </row>
    <row r="41" spans="1:5" ht="15.75">
      <c r="A41" s="18">
        <v>32</v>
      </c>
      <c r="B41" s="26" t="s">
        <v>65</v>
      </c>
      <c r="C41" s="27">
        <f t="shared" si="1"/>
        <v>340487</v>
      </c>
      <c r="D41" s="27">
        <v>340487</v>
      </c>
      <c r="E41" s="27"/>
    </row>
    <row r="42" spans="1:5" ht="15.75">
      <c r="A42" s="18">
        <v>33</v>
      </c>
      <c r="B42" s="26" t="s">
        <v>43</v>
      </c>
      <c r="C42" s="27">
        <f t="shared" si="1"/>
        <v>549780</v>
      </c>
      <c r="D42" s="27">
        <v>549780</v>
      </c>
      <c r="E42" s="27"/>
    </row>
    <row r="43" spans="1:5" ht="15.75">
      <c r="A43" s="18">
        <v>34</v>
      </c>
      <c r="B43" s="26" t="s">
        <v>68</v>
      </c>
      <c r="C43" s="27">
        <f t="shared" si="1"/>
        <v>317028</v>
      </c>
      <c r="D43" s="27">
        <v>317028</v>
      </c>
      <c r="E43" s="27"/>
    </row>
    <row r="44" spans="1:5" ht="15.75" customHeight="1">
      <c r="A44" s="18">
        <v>35</v>
      </c>
      <c r="B44" s="26" t="s">
        <v>44</v>
      </c>
      <c r="C44" s="27">
        <f t="shared" si="1"/>
        <v>357913</v>
      </c>
      <c r="D44" s="27">
        <v>357913</v>
      </c>
      <c r="E44" s="27"/>
    </row>
    <row r="45" spans="1:5" ht="15.75">
      <c r="A45" s="18">
        <v>36</v>
      </c>
      <c r="B45" s="26" t="s">
        <v>66</v>
      </c>
      <c r="C45" s="27">
        <f t="shared" si="1"/>
        <v>256035</v>
      </c>
      <c r="D45" s="27">
        <v>256035</v>
      </c>
      <c r="E45" s="27"/>
    </row>
    <row r="46" spans="1:5" ht="15.75">
      <c r="A46" s="18">
        <v>37</v>
      </c>
      <c r="B46" s="26" t="s">
        <v>67</v>
      </c>
      <c r="C46" s="27">
        <f t="shared" si="1"/>
        <v>462472</v>
      </c>
      <c r="D46" s="27">
        <v>462472</v>
      </c>
      <c r="E46" s="27"/>
    </row>
    <row r="47" spans="1:5" ht="15.75" customHeight="1">
      <c r="A47" s="18">
        <v>38</v>
      </c>
      <c r="B47" s="26" t="s">
        <v>83</v>
      </c>
      <c r="C47" s="27">
        <f t="shared" si="1"/>
        <v>605976</v>
      </c>
      <c r="D47" s="27">
        <v>605976</v>
      </c>
      <c r="E47" s="27"/>
    </row>
    <row r="48" spans="1:5" ht="15.75">
      <c r="A48" s="18">
        <v>39</v>
      </c>
      <c r="B48" s="11" t="s">
        <v>91</v>
      </c>
      <c r="C48" s="10">
        <f>D48+E48</f>
        <v>331423</v>
      </c>
      <c r="D48" s="10">
        <v>331423</v>
      </c>
      <c r="E48" s="10"/>
    </row>
    <row r="49" spans="1:5" ht="15.75">
      <c r="A49" s="18">
        <v>40</v>
      </c>
      <c r="B49" s="11" t="s">
        <v>47</v>
      </c>
      <c r="C49" s="10">
        <f>D49+E49</f>
        <v>0</v>
      </c>
      <c r="D49" s="10"/>
      <c r="E49" s="10"/>
    </row>
    <row r="50" spans="1:5" ht="15.75">
      <c r="A50" s="18">
        <v>41</v>
      </c>
      <c r="B50" s="11" t="s">
        <v>57</v>
      </c>
      <c r="C50" s="10">
        <f>D50+E50</f>
        <v>122000</v>
      </c>
      <c r="D50" s="10"/>
      <c r="E50" s="10">
        <v>122000</v>
      </c>
    </row>
    <row r="51" spans="1:5" ht="15.75">
      <c r="A51" s="18">
        <v>42</v>
      </c>
      <c r="B51" s="11" t="s">
        <v>103</v>
      </c>
      <c r="C51" s="10">
        <f>D51+E51</f>
        <v>2000</v>
      </c>
      <c r="D51" s="10"/>
      <c r="E51" s="10">
        <v>2000</v>
      </c>
    </row>
    <row r="52" spans="1:5" s="3" customFormat="1" ht="15.75">
      <c r="A52" s="6"/>
      <c r="B52" s="6" t="s">
        <v>17</v>
      </c>
      <c r="C52" s="8">
        <f>SUM(C10:C51)</f>
        <v>13631000</v>
      </c>
      <c r="D52" s="8">
        <f>SUM(D10:D51)</f>
        <v>13507000</v>
      </c>
      <c r="E52" s="8">
        <f>SUM(E10:E51)</f>
        <v>124000</v>
      </c>
    </row>
    <row r="53" spans="1:5" s="3" customFormat="1" ht="15.75">
      <c r="A53" s="14"/>
      <c r="B53" s="14"/>
      <c r="C53" s="15"/>
      <c r="D53" s="15"/>
      <c r="E53" s="21"/>
    </row>
    <row r="54" spans="1:5" s="3" customFormat="1" ht="15.75">
      <c r="A54" s="14"/>
      <c r="B54" s="14"/>
      <c r="C54" s="15"/>
      <c r="D54" s="15"/>
      <c r="E54" s="21"/>
    </row>
    <row r="56" spans="2:6" ht="15.75">
      <c r="B56" s="12" t="s">
        <v>9</v>
      </c>
      <c r="C56" s="39" t="s">
        <v>10</v>
      </c>
      <c r="D56" s="39"/>
      <c r="E56" s="38" t="s">
        <v>49</v>
      </c>
      <c r="F56" s="38"/>
    </row>
    <row r="57" spans="2:6" ht="15.75">
      <c r="B57" s="12" t="s">
        <v>51</v>
      </c>
      <c r="C57" s="39" t="s">
        <v>11</v>
      </c>
      <c r="D57" s="39"/>
      <c r="E57" s="38" t="s">
        <v>50</v>
      </c>
      <c r="F57" s="38"/>
    </row>
  </sheetData>
  <sheetProtection/>
  <mergeCells count="6">
    <mergeCell ref="E57:F57"/>
    <mergeCell ref="D1:E1"/>
    <mergeCell ref="A5:E5"/>
    <mergeCell ref="C56:D56"/>
    <mergeCell ref="E56:F56"/>
    <mergeCell ref="C57:D57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ht="15.75">
      <c r="D1" s="13" t="s">
        <v>75</v>
      </c>
    </row>
    <row r="2" spans="1:3" ht="15.75">
      <c r="A2" s="38" t="s">
        <v>48</v>
      </c>
      <c r="B2" s="38"/>
      <c r="C2" s="38"/>
    </row>
    <row r="3" ht="15.75"/>
    <row r="4" spans="1:3" ht="47.25">
      <c r="A4" s="16" t="s">
        <v>14</v>
      </c>
      <c r="B4" s="16" t="s">
        <v>15</v>
      </c>
      <c r="C4" s="17" t="s">
        <v>2</v>
      </c>
    </row>
    <row r="5" spans="1:4" ht="15.75">
      <c r="A5" s="18">
        <v>1</v>
      </c>
      <c r="B5" s="11" t="s">
        <v>18</v>
      </c>
      <c r="C5" s="10">
        <v>73948</v>
      </c>
      <c r="D5" s="2"/>
    </row>
    <row r="6" spans="1:4" ht="31.5">
      <c r="A6" s="18">
        <v>2</v>
      </c>
      <c r="B6" s="9" t="s">
        <v>45</v>
      </c>
      <c r="C6" s="10">
        <v>264822</v>
      </c>
      <c r="D6" s="2"/>
    </row>
    <row r="7" spans="1:4" ht="15.75">
      <c r="A7" s="18">
        <v>3</v>
      </c>
      <c r="B7" s="11" t="s">
        <v>19</v>
      </c>
      <c r="C7" s="10">
        <v>115898</v>
      </c>
      <c r="D7" s="2"/>
    </row>
    <row r="8" spans="1:4" ht="15.75">
      <c r="A8" s="18">
        <v>4</v>
      </c>
      <c r="B8" s="11" t="s">
        <v>72</v>
      </c>
      <c r="C8" s="10">
        <v>362901</v>
      </c>
      <c r="D8" s="2"/>
    </row>
    <row r="9" spans="1:4" ht="15.75">
      <c r="A9" s="18">
        <v>5</v>
      </c>
      <c r="B9" s="11" t="s">
        <v>71</v>
      </c>
      <c r="C9" s="10">
        <v>104083</v>
      </c>
      <c r="D9" s="2"/>
    </row>
    <row r="10" spans="1:4" ht="15.75">
      <c r="A10" s="18">
        <v>6</v>
      </c>
      <c r="B10" s="11" t="s">
        <v>22</v>
      </c>
      <c r="C10" s="10">
        <v>194141</v>
      </c>
      <c r="D10" s="2"/>
    </row>
    <row r="11" spans="1:4" ht="15.75">
      <c r="A11" s="18">
        <v>7</v>
      </c>
      <c r="B11" s="11" t="s">
        <v>26</v>
      </c>
      <c r="C11" s="10">
        <v>351192</v>
      </c>
      <c r="D11" s="2"/>
    </row>
    <row r="12" spans="1:4" ht="15.75">
      <c r="A12" s="18">
        <v>8</v>
      </c>
      <c r="B12" s="11" t="s">
        <v>23</v>
      </c>
      <c r="C12" s="10">
        <v>211938</v>
      </c>
      <c r="D12" s="2"/>
    </row>
    <row r="13" spans="1:4" ht="15.75">
      <c r="A13" s="18">
        <v>9</v>
      </c>
      <c r="B13" s="11" t="s">
        <v>24</v>
      </c>
      <c r="C13" s="10">
        <v>345281</v>
      </c>
      <c r="D13" s="2"/>
    </row>
    <row r="14" spans="1:4" ht="15.75">
      <c r="A14" s="18">
        <v>10</v>
      </c>
      <c r="B14" s="11" t="s">
        <v>27</v>
      </c>
      <c r="C14" s="10">
        <v>137992</v>
      </c>
      <c r="D14" s="2"/>
    </row>
    <row r="15" spans="1:4" ht="15.75">
      <c r="A15" s="18">
        <v>11</v>
      </c>
      <c r="B15" s="11" t="s">
        <v>25</v>
      </c>
      <c r="C15" s="10">
        <v>91520</v>
      </c>
      <c r="D15" s="2"/>
    </row>
    <row r="16" spans="1:4" ht="15.75">
      <c r="A16" s="18">
        <v>12</v>
      </c>
      <c r="B16" s="11" t="s">
        <v>28</v>
      </c>
      <c r="C16" s="10">
        <v>108843</v>
      </c>
      <c r="D16" s="2"/>
    </row>
    <row r="17" spans="1:4" ht="15.75">
      <c r="A17" s="18">
        <v>13</v>
      </c>
      <c r="B17" s="25" t="s">
        <v>29</v>
      </c>
      <c r="C17" s="22">
        <v>360946</v>
      </c>
      <c r="D17" s="2"/>
    </row>
    <row r="18" spans="1:4" ht="24" customHeight="1">
      <c r="A18" s="18">
        <v>14</v>
      </c>
      <c r="B18" s="23" t="s">
        <v>30</v>
      </c>
      <c r="C18" s="22">
        <v>260508</v>
      </c>
      <c r="D18" s="2"/>
    </row>
    <row r="19" spans="1:4" ht="15.75">
      <c r="A19" s="18">
        <v>15</v>
      </c>
      <c r="B19" s="25" t="s">
        <v>81</v>
      </c>
      <c r="C19" s="22">
        <v>292148</v>
      </c>
      <c r="D19" s="2"/>
    </row>
    <row r="20" spans="1:4" ht="15.75">
      <c r="A20" s="18">
        <v>16</v>
      </c>
      <c r="B20" s="25" t="s">
        <v>31</v>
      </c>
      <c r="C20" s="22">
        <v>1017490</v>
      </c>
      <c r="D20" s="2"/>
    </row>
    <row r="21" spans="1:4" ht="15.75">
      <c r="A21" s="18">
        <v>17</v>
      </c>
      <c r="B21" s="25" t="s">
        <v>32</v>
      </c>
      <c r="C21" s="22">
        <v>263898</v>
      </c>
      <c r="D21" s="2"/>
    </row>
    <row r="22" spans="1:4" ht="15.75">
      <c r="A22" s="18">
        <v>18</v>
      </c>
      <c r="B22" s="25" t="s">
        <v>62</v>
      </c>
      <c r="C22" s="22">
        <v>228176</v>
      </c>
      <c r="D22" s="2"/>
    </row>
    <row r="23" spans="1:4" ht="15.75">
      <c r="A23" s="18">
        <v>19</v>
      </c>
      <c r="B23" s="25" t="s">
        <v>33</v>
      </c>
      <c r="C23" s="22">
        <v>163126</v>
      </c>
      <c r="D23" s="2"/>
    </row>
    <row r="24" spans="1:4" ht="15.75">
      <c r="A24" s="18">
        <v>20</v>
      </c>
      <c r="B24" s="25" t="s">
        <v>34</v>
      </c>
      <c r="C24" s="22">
        <v>292924</v>
      </c>
      <c r="D24" s="2"/>
    </row>
    <row r="25" spans="1:4" ht="15.75">
      <c r="A25" s="18">
        <v>21</v>
      </c>
      <c r="B25" s="25" t="s">
        <v>35</v>
      </c>
      <c r="C25" s="22">
        <v>319306</v>
      </c>
      <c r="D25" s="2"/>
    </row>
    <row r="26" spans="1:4" ht="15.75">
      <c r="A26" s="18">
        <v>22</v>
      </c>
      <c r="B26" s="25" t="s">
        <v>36</v>
      </c>
      <c r="C26" s="22">
        <v>174583</v>
      </c>
      <c r="D26" s="2"/>
    </row>
    <row r="27" spans="1:4" ht="15.75">
      <c r="A27" s="18">
        <v>23</v>
      </c>
      <c r="B27" s="25" t="s">
        <v>37</v>
      </c>
      <c r="C27" s="22">
        <v>320507</v>
      </c>
      <c r="D27" s="2"/>
    </row>
    <row r="28" spans="1:4" ht="15.75">
      <c r="A28" s="18">
        <v>24</v>
      </c>
      <c r="B28" s="25" t="s">
        <v>38</v>
      </c>
      <c r="C28" s="22">
        <v>311686</v>
      </c>
      <c r="D28" s="2"/>
    </row>
    <row r="29" spans="1:4" ht="15.75">
      <c r="A29" s="18">
        <v>25</v>
      </c>
      <c r="B29" s="25" t="s">
        <v>39</v>
      </c>
      <c r="C29" s="22">
        <v>287098</v>
      </c>
      <c r="D29" s="2"/>
    </row>
    <row r="30" spans="1:4" ht="15.75">
      <c r="A30" s="18">
        <v>26</v>
      </c>
      <c r="B30" s="25" t="s">
        <v>82</v>
      </c>
      <c r="C30" s="22">
        <v>454242</v>
      </c>
      <c r="D30" s="2"/>
    </row>
    <row r="31" spans="1:4" ht="15.75">
      <c r="A31" s="18">
        <v>27</v>
      </c>
      <c r="B31" s="25" t="s">
        <v>40</v>
      </c>
      <c r="C31" s="22">
        <v>283811</v>
      </c>
      <c r="D31" s="2"/>
    </row>
    <row r="32" spans="1:4" ht="15.75">
      <c r="A32" s="18">
        <v>28</v>
      </c>
      <c r="B32" s="25" t="s">
        <v>64</v>
      </c>
      <c r="C32" s="22">
        <v>265463</v>
      </c>
      <c r="D32" s="2"/>
    </row>
    <row r="33" spans="1:4" ht="15.75">
      <c r="A33" s="18">
        <v>29</v>
      </c>
      <c r="B33" s="25" t="s">
        <v>41</v>
      </c>
      <c r="C33" s="22">
        <v>390333</v>
      </c>
      <c r="D33" s="2"/>
    </row>
    <row r="34" spans="1:4" ht="15.75">
      <c r="A34" s="18">
        <v>30</v>
      </c>
      <c r="B34" s="25" t="s">
        <v>42</v>
      </c>
      <c r="C34" s="22">
        <v>227369</v>
      </c>
      <c r="D34" s="2"/>
    </row>
    <row r="35" spans="1:4" ht="15.75">
      <c r="A35" s="18">
        <v>31</v>
      </c>
      <c r="B35" s="25" t="s">
        <v>16</v>
      </c>
      <c r="C35" s="22">
        <v>359090</v>
      </c>
      <c r="D35" s="2"/>
    </row>
    <row r="36" spans="1:4" ht="15.75">
      <c r="A36" s="18">
        <v>32</v>
      </c>
      <c r="B36" s="25" t="s">
        <v>69</v>
      </c>
      <c r="C36" s="22">
        <v>203411</v>
      </c>
      <c r="D36" s="2"/>
    </row>
    <row r="37" spans="1:4" ht="15.75">
      <c r="A37" s="18">
        <v>33</v>
      </c>
      <c r="B37" s="25" t="s">
        <v>43</v>
      </c>
      <c r="C37" s="22">
        <v>290446</v>
      </c>
      <c r="D37" s="2"/>
    </row>
    <row r="38" spans="1:4" ht="15.75">
      <c r="A38" s="18">
        <v>34</v>
      </c>
      <c r="B38" s="25" t="s">
        <v>68</v>
      </c>
      <c r="C38" s="22">
        <v>295694</v>
      </c>
      <c r="D38" s="2"/>
    </row>
    <row r="39" spans="1:4" ht="31.5" customHeight="1">
      <c r="A39" s="18">
        <v>35</v>
      </c>
      <c r="B39" s="23" t="s">
        <v>44</v>
      </c>
      <c r="C39" s="22">
        <v>213822</v>
      </c>
      <c r="D39" s="2"/>
    </row>
    <row r="40" spans="1:4" ht="15.75">
      <c r="A40" s="18">
        <v>36</v>
      </c>
      <c r="B40" s="25" t="s">
        <v>66</v>
      </c>
      <c r="C40" s="22">
        <v>171522</v>
      </c>
      <c r="D40" s="2"/>
    </row>
    <row r="41" spans="1:4" ht="15.75">
      <c r="A41" s="18">
        <v>37</v>
      </c>
      <c r="B41" s="25" t="s">
        <v>67</v>
      </c>
      <c r="C41" s="22">
        <v>276287</v>
      </c>
      <c r="D41" s="2"/>
    </row>
    <row r="42" spans="1:4" ht="31.5" customHeight="1">
      <c r="A42" s="18">
        <v>38</v>
      </c>
      <c r="B42" s="23" t="s">
        <v>83</v>
      </c>
      <c r="C42" s="22">
        <v>362019</v>
      </c>
      <c r="D42" s="2"/>
    </row>
    <row r="43" spans="1:4" ht="15.75">
      <c r="A43" s="18">
        <v>39</v>
      </c>
      <c r="B43" s="9" t="s">
        <v>91</v>
      </c>
      <c r="C43" s="10">
        <v>752416</v>
      </c>
      <c r="D43" s="2"/>
    </row>
    <row r="44" spans="1:4" ht="15.75">
      <c r="A44" s="18">
        <v>40</v>
      </c>
      <c r="B44" s="11" t="s">
        <v>56</v>
      </c>
      <c r="C44" s="10">
        <f>1619341+404369</f>
        <v>2023710</v>
      </c>
      <c r="D44" s="2"/>
    </row>
    <row r="45" spans="1:4" s="3" customFormat="1" ht="15.75">
      <c r="A45" s="6"/>
      <c r="B45" s="6" t="s">
        <v>17</v>
      </c>
      <c r="C45" s="8">
        <f>SUM(C5:C44)</f>
        <v>13224590</v>
      </c>
      <c r="D45" s="15"/>
    </row>
    <row r="46" spans="1:4" s="3" customFormat="1" ht="15.75">
      <c r="A46" s="14"/>
      <c r="B46" s="14"/>
      <c r="C46" s="15"/>
      <c r="D46" s="15"/>
    </row>
    <row r="47" spans="1:5" ht="15.75">
      <c r="A47" s="40" t="s">
        <v>9</v>
      </c>
      <c r="B47" s="40"/>
      <c r="C47" s="13" t="s">
        <v>10</v>
      </c>
      <c r="D47" s="38" t="s">
        <v>49</v>
      </c>
      <c r="E47" s="38"/>
    </row>
    <row r="48" spans="2:5" ht="15.75">
      <c r="B48" s="12" t="s">
        <v>51</v>
      </c>
      <c r="C48" s="13" t="s">
        <v>11</v>
      </c>
      <c r="D48" s="38" t="s">
        <v>50</v>
      </c>
      <c r="E48" s="38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4" sqref="C4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79</v>
      </c>
    </row>
    <row r="2" spans="1:3" ht="15.75">
      <c r="A2" s="38" t="s">
        <v>55</v>
      </c>
      <c r="B2" s="38"/>
      <c r="C2" s="38"/>
    </row>
    <row r="4" spans="1:3" ht="47.25">
      <c r="A4" s="16" t="s">
        <v>14</v>
      </c>
      <c r="B4" s="16" t="s">
        <v>15</v>
      </c>
      <c r="C4" s="17" t="s">
        <v>61</v>
      </c>
    </row>
    <row r="5" spans="1:3" ht="15.75">
      <c r="A5" s="18">
        <v>1</v>
      </c>
      <c r="B5" s="11" t="s">
        <v>18</v>
      </c>
      <c r="C5" s="10">
        <v>5640</v>
      </c>
    </row>
    <row r="6" spans="1:3" ht="31.5">
      <c r="A6" s="18">
        <v>2</v>
      </c>
      <c r="B6" s="9" t="s">
        <v>45</v>
      </c>
      <c r="C6" s="10"/>
    </row>
    <row r="7" spans="1:3" ht="15.75">
      <c r="A7" s="18">
        <v>3</v>
      </c>
      <c r="B7" s="11" t="s">
        <v>19</v>
      </c>
      <c r="C7" s="10">
        <v>11876</v>
      </c>
    </row>
    <row r="8" spans="1:3" ht="15.75">
      <c r="A8" s="18">
        <v>4</v>
      </c>
      <c r="B8" s="11" t="s">
        <v>72</v>
      </c>
      <c r="C8" s="10">
        <v>20816</v>
      </c>
    </row>
    <row r="9" spans="1:3" ht="15.75">
      <c r="A9" s="18">
        <v>5</v>
      </c>
      <c r="B9" s="11" t="s">
        <v>71</v>
      </c>
      <c r="C9" s="10"/>
    </row>
    <row r="10" spans="1:3" ht="15.75">
      <c r="A10" s="18">
        <v>6</v>
      </c>
      <c r="B10" s="11" t="s">
        <v>22</v>
      </c>
      <c r="C10" s="10">
        <v>16629</v>
      </c>
    </row>
    <row r="11" spans="1:3" ht="15.75">
      <c r="A11" s="18">
        <v>7</v>
      </c>
      <c r="B11" s="11" t="s">
        <v>26</v>
      </c>
      <c r="C11" s="10">
        <v>6226</v>
      </c>
    </row>
    <row r="12" spans="1:3" ht="15.75">
      <c r="A12" s="18">
        <v>8</v>
      </c>
      <c r="B12" s="11" t="s">
        <v>23</v>
      </c>
      <c r="C12" s="10">
        <v>31797</v>
      </c>
    </row>
    <row r="13" spans="1:3" ht="15.75">
      <c r="A13" s="18">
        <v>9</v>
      </c>
      <c r="B13" s="11" t="s">
        <v>24</v>
      </c>
      <c r="C13" s="10">
        <v>17288</v>
      </c>
    </row>
    <row r="14" spans="1:3" ht="15.75">
      <c r="A14" s="18">
        <v>10</v>
      </c>
      <c r="B14" s="11" t="s">
        <v>27</v>
      </c>
      <c r="C14" s="10">
        <v>5541</v>
      </c>
    </row>
    <row r="15" spans="1:3" ht="15.75">
      <c r="A15" s="18">
        <v>11</v>
      </c>
      <c r="B15" s="11" t="s">
        <v>25</v>
      </c>
      <c r="C15" s="10"/>
    </row>
    <row r="16" spans="1:3" ht="15.75">
      <c r="A16" s="18">
        <v>12</v>
      </c>
      <c r="B16" s="11" t="s">
        <v>28</v>
      </c>
      <c r="C16" s="10">
        <v>6008</v>
      </c>
    </row>
    <row r="17" spans="1:3" ht="15.75">
      <c r="A17" s="18">
        <v>13</v>
      </c>
      <c r="B17" s="11" t="s">
        <v>29</v>
      </c>
      <c r="C17" s="10">
        <v>6336</v>
      </c>
    </row>
    <row r="18" spans="1:3" ht="24" customHeight="1">
      <c r="A18" s="18">
        <v>14</v>
      </c>
      <c r="B18" s="9" t="s">
        <v>30</v>
      </c>
      <c r="C18" s="10">
        <v>4917</v>
      </c>
    </row>
    <row r="19" spans="1:3" ht="15.75">
      <c r="A19" s="18">
        <v>15</v>
      </c>
      <c r="B19" s="11" t="s">
        <v>81</v>
      </c>
      <c r="C19" s="10">
        <v>131936</v>
      </c>
    </row>
    <row r="20" spans="1:3" ht="15.75">
      <c r="A20" s="18">
        <v>16</v>
      </c>
      <c r="B20" s="11" t="s">
        <v>31</v>
      </c>
      <c r="C20" s="10">
        <v>79466</v>
      </c>
    </row>
    <row r="21" spans="1:3" ht="15.75">
      <c r="A21" s="18">
        <v>17</v>
      </c>
      <c r="B21" s="11" t="s">
        <v>32</v>
      </c>
      <c r="C21" s="10">
        <v>121757</v>
      </c>
    </row>
    <row r="22" spans="1:3" ht="15.75">
      <c r="A22" s="18">
        <v>18</v>
      </c>
      <c r="B22" s="11" t="s">
        <v>62</v>
      </c>
      <c r="C22" s="10">
        <v>43230</v>
      </c>
    </row>
    <row r="23" spans="1:3" ht="15.75">
      <c r="A23" s="18">
        <v>19</v>
      </c>
      <c r="B23" s="11" t="s">
        <v>33</v>
      </c>
      <c r="C23" s="10">
        <v>83966</v>
      </c>
    </row>
    <row r="24" spans="1:3" ht="15.75">
      <c r="A24" s="18">
        <v>20</v>
      </c>
      <c r="B24" s="11" t="s">
        <v>34</v>
      </c>
      <c r="C24" s="10">
        <v>59990</v>
      </c>
    </row>
    <row r="25" spans="1:3" ht="15.75">
      <c r="A25" s="18">
        <v>21</v>
      </c>
      <c r="B25" s="11" t="s">
        <v>35</v>
      </c>
      <c r="C25" s="10">
        <v>16573</v>
      </c>
    </row>
    <row r="26" spans="1:3" ht="15.75">
      <c r="A26" s="18">
        <v>22</v>
      </c>
      <c r="B26" s="11" t="s">
        <v>36</v>
      </c>
      <c r="C26" s="10">
        <v>70977</v>
      </c>
    </row>
    <row r="27" spans="1:3" ht="15.75">
      <c r="A27" s="18">
        <v>23</v>
      </c>
      <c r="B27" s="11" t="s">
        <v>37</v>
      </c>
      <c r="C27" s="10">
        <v>4626</v>
      </c>
    </row>
    <row r="28" spans="1:3" ht="15.75">
      <c r="A28" s="18">
        <v>24</v>
      </c>
      <c r="B28" s="11" t="s">
        <v>38</v>
      </c>
      <c r="C28" s="10">
        <v>22044</v>
      </c>
    </row>
    <row r="29" spans="1:3" ht="15.75">
      <c r="A29" s="18">
        <v>25</v>
      </c>
      <c r="B29" s="11" t="s">
        <v>39</v>
      </c>
      <c r="C29" s="10">
        <v>23293</v>
      </c>
    </row>
    <row r="30" spans="1:3" ht="15.75">
      <c r="A30" s="18">
        <v>26</v>
      </c>
      <c r="B30" s="11" t="s">
        <v>82</v>
      </c>
      <c r="C30" s="10">
        <v>6204</v>
      </c>
    </row>
    <row r="31" spans="1:3" ht="15.75">
      <c r="A31" s="18">
        <v>27</v>
      </c>
      <c r="B31" s="11" t="s">
        <v>40</v>
      </c>
      <c r="C31" s="10">
        <v>45777</v>
      </c>
    </row>
    <row r="32" spans="1:3" ht="15.75">
      <c r="A32" s="18">
        <v>28</v>
      </c>
      <c r="B32" s="11" t="s">
        <v>64</v>
      </c>
      <c r="C32" s="10">
        <v>13678</v>
      </c>
    </row>
    <row r="33" spans="1:3" ht="15.75">
      <c r="A33" s="18">
        <v>29</v>
      </c>
      <c r="B33" s="11" t="s">
        <v>41</v>
      </c>
      <c r="C33" s="10">
        <v>10010</v>
      </c>
    </row>
    <row r="34" spans="1:3" ht="15.75">
      <c r="A34" s="18">
        <v>30</v>
      </c>
      <c r="B34" s="11" t="s">
        <v>42</v>
      </c>
      <c r="C34" s="10">
        <v>21222</v>
      </c>
    </row>
    <row r="35" spans="1:3" ht="15.75">
      <c r="A35" s="18">
        <v>31</v>
      </c>
      <c r="B35" s="11" t="s">
        <v>16</v>
      </c>
      <c r="C35" s="10">
        <v>20175</v>
      </c>
    </row>
    <row r="36" spans="1:3" ht="15.75">
      <c r="A36" s="18">
        <v>32</v>
      </c>
      <c r="B36" s="11" t="s">
        <v>69</v>
      </c>
      <c r="C36" s="10">
        <v>14881</v>
      </c>
    </row>
    <row r="37" spans="1:3" ht="15.75">
      <c r="A37" s="18">
        <v>33</v>
      </c>
      <c r="B37" s="11" t="s">
        <v>43</v>
      </c>
      <c r="C37" s="10">
        <v>25148</v>
      </c>
    </row>
    <row r="38" spans="1:3" ht="15.75">
      <c r="A38" s="18">
        <v>34</v>
      </c>
      <c r="B38" s="11" t="s">
        <v>68</v>
      </c>
      <c r="C38" s="10">
        <v>19264</v>
      </c>
    </row>
    <row r="39" spans="1:3" ht="31.5">
      <c r="A39" s="18">
        <v>35</v>
      </c>
      <c r="B39" s="9" t="s">
        <v>44</v>
      </c>
      <c r="C39" s="10">
        <v>26774</v>
      </c>
    </row>
    <row r="40" spans="1:3" ht="15.75">
      <c r="A40" s="18">
        <v>36</v>
      </c>
      <c r="B40" s="11" t="s">
        <v>66</v>
      </c>
      <c r="C40" s="10">
        <v>9383</v>
      </c>
    </row>
    <row r="41" spans="1:3" ht="15.75">
      <c r="A41" s="18">
        <v>37</v>
      </c>
      <c r="B41" s="11" t="s">
        <v>67</v>
      </c>
      <c r="C41" s="10">
        <v>150000</v>
      </c>
    </row>
    <row r="42" spans="1:3" ht="31.5">
      <c r="A42" s="18">
        <v>38</v>
      </c>
      <c r="B42" s="9" t="s">
        <v>83</v>
      </c>
      <c r="C42" s="10">
        <v>7788</v>
      </c>
    </row>
    <row r="43" spans="1:3" ht="15.75">
      <c r="A43" s="18">
        <v>39</v>
      </c>
      <c r="B43" s="11" t="s">
        <v>54</v>
      </c>
      <c r="C43" s="10">
        <f>413129-128365+71000</f>
        <v>355764</v>
      </c>
    </row>
    <row r="44" spans="1:3" s="3" customFormat="1" ht="15.75">
      <c r="A44" s="6"/>
      <c r="B44" s="6" t="s">
        <v>17</v>
      </c>
      <c r="C44" s="8">
        <f>SUM(C5:C43)</f>
        <v>1517000</v>
      </c>
    </row>
    <row r="45" spans="1:5" ht="15.75">
      <c r="A45" s="40" t="s">
        <v>9</v>
      </c>
      <c r="B45" s="40"/>
      <c r="C45" s="13" t="s">
        <v>10</v>
      </c>
      <c r="D45" s="38" t="s">
        <v>49</v>
      </c>
      <c r="E45" s="38"/>
    </row>
    <row r="46" spans="2:5" ht="15.75">
      <c r="B46" s="12" t="s">
        <v>51</v>
      </c>
      <c r="C46" s="13" t="s">
        <v>11</v>
      </c>
      <c r="D46" s="38" t="s">
        <v>50</v>
      </c>
      <c r="E46" s="38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="98" zoomScaleNormal="98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6" sqref="C46"/>
    </sheetView>
  </sheetViews>
  <sheetFormatPr defaultColWidth="9.140625" defaultRowHeight="12.75"/>
  <cols>
    <col min="1" max="1" width="5.140625" style="1" customWidth="1"/>
    <col min="2" max="2" width="50.140625" style="1" customWidth="1"/>
    <col min="3" max="3" width="16.28125" style="2" customWidth="1"/>
    <col min="4" max="16384" width="9.140625" style="1" customWidth="1"/>
  </cols>
  <sheetData>
    <row r="1" ht="15.75">
      <c r="D1" s="1" t="s">
        <v>80</v>
      </c>
    </row>
    <row r="2" spans="1:3" ht="15.75">
      <c r="A2" s="41" t="s">
        <v>100</v>
      </c>
      <c r="B2" s="41"/>
      <c r="C2" s="41"/>
    </row>
    <row r="3" spans="1:3" ht="15.75">
      <c r="A3" s="41" t="s">
        <v>101</v>
      </c>
      <c r="B3" s="41"/>
      <c r="C3" s="41"/>
    </row>
    <row r="5" spans="1:3" ht="31.5">
      <c r="A5" s="16" t="s">
        <v>14</v>
      </c>
      <c r="B5" s="16" t="s">
        <v>15</v>
      </c>
      <c r="C5" s="17" t="s">
        <v>2</v>
      </c>
    </row>
    <row r="6" spans="1:3" ht="15.75">
      <c r="A6" s="18">
        <v>1</v>
      </c>
      <c r="B6" s="11" t="s">
        <v>18</v>
      </c>
      <c r="C6" s="10"/>
    </row>
    <row r="7" spans="1:3" ht="15.75">
      <c r="A7" s="18">
        <v>2</v>
      </c>
      <c r="B7" s="9" t="s">
        <v>45</v>
      </c>
      <c r="C7" s="10"/>
    </row>
    <row r="8" spans="1:3" ht="15.75">
      <c r="A8" s="18">
        <v>3</v>
      </c>
      <c r="B8" s="11" t="s">
        <v>19</v>
      </c>
      <c r="C8" s="10"/>
    </row>
    <row r="9" spans="1:3" ht="15.75">
      <c r="A9" s="18">
        <v>4</v>
      </c>
      <c r="B9" s="11" t="s">
        <v>20</v>
      </c>
      <c r="C9" s="10"/>
    </row>
    <row r="10" spans="1:3" ht="15.75">
      <c r="A10" s="18">
        <v>5</v>
      </c>
      <c r="B10" s="11" t="s">
        <v>21</v>
      </c>
      <c r="C10" s="10"/>
    </row>
    <row r="11" spans="1:3" ht="15.75">
      <c r="A11" s="18">
        <v>6</v>
      </c>
      <c r="B11" s="11" t="s">
        <v>22</v>
      </c>
      <c r="C11" s="10"/>
    </row>
    <row r="12" spans="1:3" ht="15.75">
      <c r="A12" s="18">
        <v>7</v>
      </c>
      <c r="B12" s="11" t="s">
        <v>26</v>
      </c>
      <c r="C12" s="10"/>
    </row>
    <row r="13" spans="1:3" ht="15.75">
      <c r="A13" s="18">
        <v>8</v>
      </c>
      <c r="B13" s="11" t="s">
        <v>23</v>
      </c>
      <c r="C13" s="10"/>
    </row>
    <row r="14" spans="1:3" ht="15.75">
      <c r="A14" s="18">
        <v>9</v>
      </c>
      <c r="B14" s="11" t="s">
        <v>24</v>
      </c>
      <c r="C14" s="10"/>
    </row>
    <row r="15" spans="1:3" ht="15.75">
      <c r="A15" s="18">
        <v>10</v>
      </c>
      <c r="B15" s="11" t="s">
        <v>27</v>
      </c>
      <c r="C15" s="10"/>
    </row>
    <row r="16" spans="1:3" ht="15.75">
      <c r="A16" s="18">
        <v>11</v>
      </c>
      <c r="B16" s="11" t="s">
        <v>25</v>
      </c>
      <c r="C16" s="10"/>
    </row>
    <row r="17" spans="1:3" ht="15.75">
      <c r="A17" s="18">
        <v>12</v>
      </c>
      <c r="B17" s="11" t="s">
        <v>28</v>
      </c>
      <c r="C17" s="10"/>
    </row>
    <row r="18" spans="1:3" ht="15.75">
      <c r="A18" s="18">
        <v>13</v>
      </c>
      <c r="B18" s="11" t="s">
        <v>29</v>
      </c>
      <c r="C18" s="10">
        <v>212912</v>
      </c>
    </row>
    <row r="19" spans="1:3" ht="30.75" customHeight="1">
      <c r="A19" s="18">
        <v>14</v>
      </c>
      <c r="B19" s="9" t="s">
        <v>30</v>
      </c>
      <c r="C19" s="10">
        <v>198239</v>
      </c>
    </row>
    <row r="20" spans="1:3" ht="15.75">
      <c r="A20" s="18">
        <v>15</v>
      </c>
      <c r="B20" s="11" t="s">
        <v>81</v>
      </c>
      <c r="C20" s="10">
        <v>259427</v>
      </c>
    </row>
    <row r="21" spans="1:3" ht="15.75">
      <c r="A21" s="18">
        <v>16</v>
      </c>
      <c r="B21" s="11" t="s">
        <v>31</v>
      </c>
      <c r="C21" s="10">
        <v>373471</v>
      </c>
    </row>
    <row r="22" spans="1:3" ht="15.75">
      <c r="A22" s="18">
        <v>17</v>
      </c>
      <c r="B22" s="11" t="s">
        <v>32</v>
      </c>
      <c r="C22" s="10">
        <v>293821</v>
      </c>
    </row>
    <row r="23" spans="1:3" ht="15.75">
      <c r="A23" s="18">
        <v>18</v>
      </c>
      <c r="B23" s="11" t="s">
        <v>63</v>
      </c>
      <c r="C23" s="10">
        <v>220716</v>
      </c>
    </row>
    <row r="24" spans="1:3" ht="15.75">
      <c r="A24" s="18">
        <v>19</v>
      </c>
      <c r="B24" s="11" t="s">
        <v>33</v>
      </c>
      <c r="C24" s="10">
        <v>210045</v>
      </c>
    </row>
    <row r="25" spans="1:3" ht="15.75">
      <c r="A25" s="18">
        <v>20</v>
      </c>
      <c r="B25" s="11" t="s">
        <v>34</v>
      </c>
      <c r="C25" s="10">
        <v>175462</v>
      </c>
    </row>
    <row r="26" spans="1:3" ht="15.75">
      <c r="A26" s="18">
        <v>21</v>
      </c>
      <c r="B26" s="11" t="s">
        <v>35</v>
      </c>
      <c r="C26" s="10">
        <v>173238</v>
      </c>
    </row>
    <row r="27" spans="1:3" ht="15.75">
      <c r="A27" s="18">
        <v>22</v>
      </c>
      <c r="B27" s="11" t="s">
        <v>36</v>
      </c>
      <c r="C27" s="10">
        <v>44189</v>
      </c>
    </row>
    <row r="28" spans="1:3" ht="15.75">
      <c r="A28" s="18">
        <v>23</v>
      </c>
      <c r="B28" s="11" t="s">
        <v>37</v>
      </c>
      <c r="C28" s="10">
        <v>425000</v>
      </c>
    </row>
    <row r="29" spans="1:3" ht="15.75">
      <c r="A29" s="18">
        <v>24</v>
      </c>
      <c r="B29" s="11" t="s">
        <v>38</v>
      </c>
      <c r="C29" s="10">
        <v>536869</v>
      </c>
    </row>
    <row r="30" spans="1:3" ht="15.75">
      <c r="A30" s="18">
        <v>25</v>
      </c>
      <c r="B30" s="11" t="s">
        <v>39</v>
      </c>
      <c r="C30" s="10">
        <v>263035</v>
      </c>
    </row>
    <row r="31" spans="1:3" ht="15.75">
      <c r="A31" s="18">
        <v>26</v>
      </c>
      <c r="B31" s="11" t="s">
        <v>82</v>
      </c>
      <c r="C31" s="10">
        <v>363168</v>
      </c>
    </row>
    <row r="32" spans="1:3" ht="15.75">
      <c r="A32" s="18">
        <v>27</v>
      </c>
      <c r="B32" s="11" t="s">
        <v>40</v>
      </c>
      <c r="C32" s="10">
        <f>179173+2</f>
        <v>179175</v>
      </c>
    </row>
    <row r="33" spans="1:3" ht="15.75">
      <c r="A33" s="18">
        <v>28</v>
      </c>
      <c r="B33" s="11" t="s">
        <v>64</v>
      </c>
      <c r="C33" s="10">
        <v>317704</v>
      </c>
    </row>
    <row r="34" spans="1:3" ht="15.75">
      <c r="A34" s="18">
        <v>29</v>
      </c>
      <c r="B34" s="11" t="s">
        <v>41</v>
      </c>
      <c r="C34" s="10">
        <v>325236</v>
      </c>
    </row>
    <row r="35" spans="1:3" ht="15.75">
      <c r="A35" s="18">
        <v>30</v>
      </c>
      <c r="B35" s="11" t="s">
        <v>42</v>
      </c>
      <c r="C35" s="10">
        <v>127986</v>
      </c>
    </row>
    <row r="36" spans="1:3" ht="15.75">
      <c r="A36" s="18">
        <v>31</v>
      </c>
      <c r="B36" s="11" t="s">
        <v>16</v>
      </c>
      <c r="C36" s="10">
        <v>198393</v>
      </c>
    </row>
    <row r="37" spans="1:3" ht="15.75">
      <c r="A37" s="18">
        <v>32</v>
      </c>
      <c r="B37" s="11" t="s">
        <v>65</v>
      </c>
      <c r="C37" s="10">
        <v>60661</v>
      </c>
    </row>
    <row r="38" spans="1:3" ht="15.75">
      <c r="A38" s="18">
        <v>33</v>
      </c>
      <c r="B38" s="11" t="s">
        <v>43</v>
      </c>
      <c r="C38" s="10">
        <v>133646</v>
      </c>
    </row>
    <row r="39" spans="1:3" ht="15.75">
      <c r="A39" s="18">
        <v>34</v>
      </c>
      <c r="B39" s="11" t="s">
        <v>68</v>
      </c>
      <c r="C39" s="10">
        <v>16777</v>
      </c>
    </row>
    <row r="40" spans="1:3" ht="31.5">
      <c r="A40" s="18">
        <v>35</v>
      </c>
      <c r="B40" s="9" t="s">
        <v>44</v>
      </c>
      <c r="C40" s="10">
        <v>69845</v>
      </c>
    </row>
    <row r="41" spans="1:3" ht="15.75">
      <c r="A41" s="18">
        <v>36</v>
      </c>
      <c r="B41" s="11" t="s">
        <v>66</v>
      </c>
      <c r="C41" s="10"/>
    </row>
    <row r="42" spans="1:3" ht="15.75">
      <c r="A42" s="18">
        <v>37</v>
      </c>
      <c r="B42" s="11" t="s">
        <v>67</v>
      </c>
      <c r="C42" s="10">
        <v>44745</v>
      </c>
    </row>
    <row r="43" spans="1:3" ht="15.75">
      <c r="A43" s="18">
        <v>38</v>
      </c>
      <c r="B43" s="9" t="s">
        <v>83</v>
      </c>
      <c r="C43" s="10">
        <v>204350</v>
      </c>
    </row>
    <row r="44" spans="1:3" ht="15.75">
      <c r="A44" s="18">
        <v>39</v>
      </c>
      <c r="B44" s="9" t="s">
        <v>92</v>
      </c>
      <c r="C44" s="10">
        <f>76000+10000-3300</f>
        <v>82700</v>
      </c>
    </row>
    <row r="45" spans="1:3" ht="15.75">
      <c r="A45" s="18">
        <v>40</v>
      </c>
      <c r="B45" s="11" t="s">
        <v>99</v>
      </c>
      <c r="C45" s="10">
        <v>0</v>
      </c>
    </row>
    <row r="46" spans="1:3" s="3" customFormat="1" ht="15.75">
      <c r="A46" s="6"/>
      <c r="B46" s="6" t="s">
        <v>17</v>
      </c>
      <c r="C46" s="8">
        <f>SUM(C18:C45)</f>
        <v>5510810</v>
      </c>
    </row>
    <row r="47" s="14" customFormat="1" ht="15.75">
      <c r="C47" s="15"/>
    </row>
    <row r="48" spans="1:5" ht="15.75">
      <c r="A48" s="40" t="s">
        <v>9</v>
      </c>
      <c r="B48" s="40"/>
      <c r="C48" s="13" t="s">
        <v>10</v>
      </c>
      <c r="D48" s="38" t="s">
        <v>49</v>
      </c>
      <c r="E48" s="38"/>
    </row>
    <row r="49" spans="2:5" ht="15.75">
      <c r="B49" s="12" t="s">
        <v>51</v>
      </c>
      <c r="C49" s="13" t="s">
        <v>102</v>
      </c>
      <c r="D49" s="38" t="s">
        <v>50</v>
      </c>
      <c r="E49" s="38"/>
    </row>
  </sheetData>
  <sheetProtection/>
  <mergeCells count="5">
    <mergeCell ref="A2:C2"/>
    <mergeCell ref="A48:B48"/>
    <mergeCell ref="D48:E48"/>
    <mergeCell ref="D49:E49"/>
    <mergeCell ref="A3:C3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7109375" style="0" bestFit="1" customWidth="1"/>
    <col min="3" max="3" width="24.00390625" style="29" customWidth="1"/>
  </cols>
  <sheetData>
    <row r="1" ht="12.75">
      <c r="E1" s="28" t="s">
        <v>84</v>
      </c>
    </row>
    <row r="3" spans="1:8" ht="39" customHeight="1">
      <c r="A3" s="42" t="s">
        <v>85</v>
      </c>
      <c r="B3" s="42"/>
      <c r="C3" s="42"/>
      <c r="D3" s="42"/>
      <c r="E3" s="42"/>
      <c r="F3" s="30"/>
      <c r="G3" s="30"/>
      <c r="H3" s="30"/>
    </row>
    <row r="4" spans="1:8" ht="39" customHeight="1">
      <c r="A4" s="31"/>
      <c r="B4" s="31"/>
      <c r="C4" s="31"/>
      <c r="D4" s="31"/>
      <c r="E4" s="31"/>
      <c r="F4" s="30"/>
      <c r="G4" s="30"/>
      <c r="H4" s="30"/>
    </row>
    <row r="5" spans="1:8" ht="39" customHeight="1">
      <c r="A5" s="31"/>
      <c r="B5" s="31"/>
      <c r="C5" s="31"/>
      <c r="D5" s="31"/>
      <c r="E5" s="31"/>
      <c r="F5" s="30"/>
      <c r="G5" s="30"/>
      <c r="H5" s="30"/>
    </row>
    <row r="8" spans="1:5" ht="31.5">
      <c r="A8" s="16" t="s">
        <v>14</v>
      </c>
      <c r="B8" s="16" t="s">
        <v>15</v>
      </c>
      <c r="C8" s="43" t="s">
        <v>2</v>
      </c>
      <c r="D8" s="43"/>
      <c r="E8" s="43"/>
    </row>
    <row r="9" spans="1:5" ht="12.75">
      <c r="A9" s="32">
        <v>1</v>
      </c>
      <c r="B9" s="32" t="s">
        <v>99</v>
      </c>
      <c r="C9" s="44">
        <v>-210</v>
      </c>
      <c r="D9" s="44"/>
      <c r="E9" s="44"/>
    </row>
    <row r="20" spans="1:5" ht="15.75">
      <c r="A20" s="40" t="s">
        <v>9</v>
      </c>
      <c r="B20" s="40"/>
      <c r="C20" s="13" t="s">
        <v>10</v>
      </c>
      <c r="D20" s="38" t="s">
        <v>49</v>
      </c>
      <c r="E20" s="38"/>
    </row>
    <row r="21" spans="1:5" ht="15.75">
      <c r="A21" s="38" t="s">
        <v>51</v>
      </c>
      <c r="B21" s="38"/>
      <c r="C21" s="13" t="s">
        <v>11</v>
      </c>
      <c r="D21" s="38" t="s">
        <v>50</v>
      </c>
      <c r="E21" s="38"/>
    </row>
  </sheetData>
  <sheetProtection/>
  <mergeCells count="7">
    <mergeCell ref="A20:B20"/>
    <mergeCell ref="D20:E20"/>
    <mergeCell ref="D21:E21"/>
    <mergeCell ref="A21:B21"/>
    <mergeCell ref="A3:E3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 Marinescu</cp:lastModifiedBy>
  <cp:lastPrinted>2023-12-06T11:16:31Z</cp:lastPrinted>
  <dcterms:created xsi:type="dcterms:W3CDTF">2015-02-03T08:13:00Z</dcterms:created>
  <dcterms:modified xsi:type="dcterms:W3CDTF">2023-12-06T11:22:53Z</dcterms:modified>
  <cp:category/>
  <cp:version/>
  <cp:contentType/>
  <cp:contentStatus/>
</cp:coreProperties>
</file>