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<sst xmlns="http://schemas.openxmlformats.org/spreadsheetml/2006/main" count="62" uniqueCount="60">
  <si>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</si>
  <si>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</si>
  <si>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</si>
  <si>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</si>
  <si>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</si>
  <si>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</si>
  <si>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</si>
  <si>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</si>
  <si>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</si>
  <si>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</si>
  <si>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</si>
  <si>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</si>
  <si>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</si>
  <si>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</si>
  <si>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</si>
  <si>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</si>
  <si>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</si>
  <si>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</si>
  <si>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</si>
  <si>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</si>
  <si>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</si>
  <si>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</si>
  <si>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</si>
  <si>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</si>
  <si>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</si>
  <si>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</si>
  <si>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</si>
  <si>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</si>
  <si>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</si>
  <si>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</si>
  <si>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</si>
  <si>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</si>
  <si>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</si>
  <si>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</si>
  <si>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</si>
  <si>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</si>
  <si>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</si>
  <si>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</si>
  <si>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</si>
  <si>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</si>
  <si>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</si>
  <si>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</si>
  <si>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</si>
  <si>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</si>
  <si>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</si>
  <si>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</si>
  <si>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</si>
  <si>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Autoutilitară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</si>
  <si>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</si>
  <si>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</si>
  <si>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</si>
  <si>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</si>
  <si>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</si>
  <si>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</si>
  <si>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</si>
  <si>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</si>
  <si>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 xml:space="preserve">ANEXA NR. 5  LA H.C.L. SATU MARE  Nr    din 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</si>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</sst>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12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vertical="center"/>
    </xf>
    <xf numFmtId="3" fontId="1" fillId="32" borderId="14" xfId="0" applyFont="1" applyFill="1" applyBorder="1" applyAlignment="1">
      <alignment horizontal="center" vertical="center"/>
    </xf>
    <xf numFmtId="3" fontId="1" fillId="32" borderId="15" xfId="0" applyFont="1" applyFill="1" applyBorder="1" applyAlignment="1">
      <alignment horizontal="right" vertical="center" wrapText="1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right" vertical="center"/>
    </xf>
    <xf numFmtId="3" fontId="1" fillId="32" borderId="13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right"/>
    </xf>
    <xf numFmtId="3" fontId="1" fillId="32" borderId="14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left"/>
    </xf>
    <xf numFmtId="3" fontId="9" fillId="32" borderId="14" xfId="0" applyNumberFormat="1" applyFont="1" applyFill="1" applyBorder="1" applyAlignment="1">
      <alignment/>
    </xf>
    <xf numFmtId="3" fontId="9" fillId="32" borderId="15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0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left"/>
    </xf>
    <xf numFmtId="3" fontId="1" fillId="32" borderId="14" xfId="0" applyFont="1" applyFill="1" applyBorder="1" applyAlignment="1">
      <alignment horizontal="right"/>
    </xf>
    <xf numFmtId="3" fontId="1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left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4" xfId="0" applyFont="1" applyFill="1" applyBorder="1" applyAlignment="1">
      <alignment horizontal="right" wrapText="1"/>
    </xf>
    <xf numFmtId="3" fontId="1" fillId="32" borderId="14" xfId="0" applyFont="1" applyFill="1" applyBorder="1" applyAlignment="1">
      <alignment horizontal="center"/>
    </xf>
    <xf numFmtId="3" fontId="1" fillId="32" borderId="24" xfId="0" applyFont="1" applyFill="1" applyBorder="1" applyAlignment="1">
      <alignment horizontal="right" vertical="center"/>
    </xf>
    <xf numFmtId="3" fontId="9" fillId="32" borderId="15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vertical="center" wrapText="1"/>
    </xf>
    <xf numFmtId="3" fontId="1" fillId="32" borderId="14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 quotePrefix="1">
      <alignment horizontal="right" vertical="center" wrapText="1"/>
    </xf>
    <xf numFmtId="3" fontId="1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vertical="center"/>
    </xf>
    <xf numFmtId="3" fontId="1" fillId="32" borderId="15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 wrapText="1"/>
    </xf>
    <xf numFmtId="3" fontId="9" fillId="32" borderId="26" xfId="0" applyFont="1" applyFill="1" applyBorder="1" applyAlignment="1">
      <alignment horizontal="right" vertical="center" wrapText="1"/>
    </xf>
    <xf numFmtId="3" fontId="2" fillId="32" borderId="27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3" borderId="13" xfId="0" applyFont="1" applyFill="1" applyBorder="1" applyAlignment="1">
      <alignment horizontal="center" vertical="center"/>
    </xf>
    <xf numFmtId="3" fontId="1" fillId="33" borderId="14" xfId="0" applyFont="1" applyFill="1" applyBorder="1" applyAlignment="1">
      <alignment vertical="center" wrapText="1"/>
    </xf>
    <xf numFmtId="3" fontId="1" fillId="33" borderId="14" xfId="0" applyFont="1" applyFill="1" applyBorder="1" applyAlignment="1">
      <alignment horizontal="center" vertical="center" wrapText="1"/>
    </xf>
    <xf numFmtId="3" fontId="1" fillId="33" borderId="24" xfId="0" applyFont="1" applyFill="1" applyBorder="1" applyAlignment="1">
      <alignment horizontal="right" vertical="center" wrapText="1"/>
    </xf>
    <xf numFmtId="3" fontId="1" fillId="33" borderId="15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left" vertical="center" wrapText="1"/>
    </xf>
    <xf numFmtId="3" fontId="1" fillId="33" borderId="14" xfId="0" applyFont="1" applyFill="1" applyBorder="1" applyAlignment="1">
      <alignment horizontal="center" vertical="center"/>
    </xf>
    <xf numFmtId="3" fontId="1" fillId="33" borderId="14" xfId="0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3" fontId="9" fillId="32" borderId="28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  <xf numFmtId="3" fontId="9" fillId="32" borderId="29" xfId="0" applyFont="1" applyFill="1" applyBorder="1" applyAlignment="1">
      <alignment horizontal="left"/>
    </xf>
    <xf numFmtId="3" fontId="9" fillId="32" borderId="28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4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0" xfId="0" applyFont="1" applyFill="1" applyBorder="1" applyAlignment="1">
      <alignment horizontal="right" vertical="center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9" fillId="32" borderId="33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 vertical="center"/>
    </xf>
    <xf numFmtId="3" fontId="9" fillId="32" borderId="23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center"/>
    </xf>
    <xf numFmtId="3" fontId="9" fillId="32" borderId="34" xfId="0" applyFont="1" applyFill="1" applyBorder="1" applyAlignment="1">
      <alignment horizontal="left" vertic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/>
    </xf>
    <xf numFmtId="3" fontId="9" fillId="32" borderId="36" xfId="0" applyFont="1" applyFill="1" applyBorder="1" applyAlignment="1">
      <alignment horizontal="center" vertical="center" wrapText="1"/>
    </xf>
    <xf numFmtId="3" fontId="9" fillId="32" borderId="12" xfId="0" applyFont="1" applyFill="1" applyBorder="1" applyAlignment="1">
      <alignment horizontal="center" vertical="center" wrapText="1"/>
    </xf>
    <xf numFmtId="3" fontId="9" fillId="32" borderId="38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left" wrapText="1"/>
    </xf>
    <xf numFmtId="3" fontId="9" fillId="32" borderId="29" xfId="0" applyFont="1" applyFill="1" applyBorder="1" applyAlignment="1">
      <alignment horizontal="left" wrapText="1"/>
    </xf>
    <xf numFmtId="3" fontId="9" fillId="32" borderId="20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9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left" vertical="center" wrapText="1"/>
    </xf>
    <xf numFmtId="3" fontId="9" fillId="32" borderId="18" xfId="0" applyFont="1" applyFill="1" applyBorder="1" applyAlignment="1">
      <alignment horizontal="left" vertical="center" wrapText="1"/>
    </xf>
    <xf numFmtId="3" fontId="9" fillId="32" borderId="41" xfId="0" applyFont="1" applyFill="1" applyBorder="1" applyAlignment="1">
      <alignment horizontal="center" vertical="center"/>
    </xf>
    <xf numFmtId="3" fontId="9" fillId="32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61</xdr:row>
      <xdr:rowOff>0</xdr:rowOff>
    </xdr:from>
    <xdr:to>
      <xdr:col>1</xdr:col>
      <xdr:colOff>2009775</xdr:colOff>
      <xdr:row>64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21158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61</xdr:row>
      <xdr:rowOff>28575</xdr:rowOff>
    </xdr:from>
    <xdr:to>
      <xdr:col>2</xdr:col>
      <xdr:colOff>0</xdr:colOff>
      <xdr:row>64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21443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61</xdr:row>
      <xdr:rowOff>9525</xdr:rowOff>
    </xdr:from>
    <xdr:to>
      <xdr:col>4</xdr:col>
      <xdr:colOff>314325</xdr:colOff>
      <xdr:row>63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21253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61</xdr:row>
      <xdr:rowOff>28575</xdr:rowOff>
    </xdr:from>
    <xdr:to>
      <xdr:col>6</xdr:col>
      <xdr:colOff>428625</xdr:colOff>
      <xdr:row>65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2144375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83"/>
  <sheetViews>
    <sheetView tabSelected="1" workbookViewId="0" topLeftCell="A40">
      <selection activeCell="D53" sqref="D53:F53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77" t="s">
        <v>56</v>
      </c>
      <c r="B1" s="78"/>
      <c r="C1" s="78"/>
      <c r="D1" s="78"/>
      <c r="E1" s="78"/>
      <c r="F1" s="78"/>
      <c r="G1" s="21"/>
    </row>
    <row r="2" spans="1:7" ht="15" customHeight="1">
      <c r="A2" s="24"/>
      <c r="B2" s="25"/>
      <c r="C2" s="25"/>
      <c r="D2" s="25"/>
      <c r="E2" s="25"/>
      <c r="F2" s="25"/>
      <c r="G2" s="21"/>
    </row>
    <row r="3" spans="1:7" ht="15" customHeight="1">
      <c r="A3" s="24"/>
      <c r="B3" s="25"/>
      <c r="C3" s="25"/>
      <c r="D3" s="25"/>
      <c r="E3" s="25"/>
      <c r="F3" s="25"/>
      <c r="G3" s="21"/>
    </row>
    <row r="4" spans="1:7" ht="13.5" customHeight="1">
      <c r="A4" s="110" t="s">
        <v>6</v>
      </c>
      <c r="B4" s="110"/>
      <c r="C4" s="110"/>
      <c r="D4" s="110"/>
      <c r="E4" s="110"/>
      <c r="F4" s="110"/>
      <c r="G4" s="17"/>
    </row>
    <row r="5" spans="1:7" ht="12.75" customHeight="1">
      <c r="A5" s="110" t="s">
        <v>30</v>
      </c>
      <c r="B5" s="110"/>
      <c r="C5" s="110"/>
      <c r="D5" s="110"/>
      <c r="E5" s="110"/>
      <c r="F5" s="110"/>
      <c r="G5" s="17"/>
    </row>
    <row r="6" spans="1:7" ht="12.75" customHeight="1">
      <c r="A6" s="26"/>
      <c r="B6" s="26"/>
      <c r="C6" s="26"/>
      <c r="D6" s="26"/>
      <c r="E6" s="26"/>
      <c r="F6" s="26"/>
      <c r="G6" s="17"/>
    </row>
    <row r="7" spans="1:7" ht="12.75" customHeight="1">
      <c r="A7" s="26"/>
      <c r="B7" s="26"/>
      <c r="C7" s="26"/>
      <c r="D7" s="26"/>
      <c r="E7" s="26"/>
      <c r="F7" s="26"/>
      <c r="G7" s="17"/>
    </row>
    <row r="8" spans="1:7" ht="15.75">
      <c r="A8" s="26"/>
      <c r="B8" s="26"/>
      <c r="C8" s="26"/>
      <c r="D8" s="26"/>
      <c r="E8" s="26"/>
      <c r="F8" s="26"/>
      <c r="G8" s="17"/>
    </row>
    <row r="9" spans="1:7" ht="15.75" thickBot="1">
      <c r="A9" s="6" t="s">
        <v>10</v>
      </c>
      <c r="F9" s="8" t="s">
        <v>11</v>
      </c>
      <c r="G9" s="8"/>
    </row>
    <row r="10" spans="1:7" ht="15.75" customHeight="1">
      <c r="A10" s="127" t="s">
        <v>0</v>
      </c>
      <c r="B10" s="131" t="s">
        <v>1</v>
      </c>
      <c r="C10" s="115" t="s">
        <v>28</v>
      </c>
      <c r="D10" s="115" t="s">
        <v>3</v>
      </c>
      <c r="E10" s="115" t="s">
        <v>5</v>
      </c>
      <c r="F10" s="113" t="s">
        <v>9</v>
      </c>
      <c r="G10" s="114"/>
    </row>
    <row r="11" spans="1:7" ht="21.75" customHeight="1" thickBot="1">
      <c r="A11" s="128"/>
      <c r="B11" s="132"/>
      <c r="C11" s="116"/>
      <c r="D11" s="116"/>
      <c r="E11" s="116"/>
      <c r="F11" s="27" t="s">
        <v>4</v>
      </c>
      <c r="G11" s="18" t="s">
        <v>8</v>
      </c>
    </row>
    <row r="12" spans="1:7" s="20" customFormat="1" ht="12.75" customHeight="1">
      <c r="A12" s="111" t="s">
        <v>7</v>
      </c>
      <c r="B12" s="112"/>
      <c r="C12" s="112"/>
      <c r="D12" s="112"/>
      <c r="E12" s="112"/>
      <c r="F12" s="112"/>
      <c r="G12" s="19"/>
    </row>
    <row r="13" spans="1:7" s="20" customFormat="1" ht="12.75" customHeight="1">
      <c r="A13" s="28">
        <v>1</v>
      </c>
      <c r="B13" s="29" t="s">
        <v>35</v>
      </c>
      <c r="C13" s="30">
        <v>1</v>
      </c>
      <c r="D13" s="29">
        <v>180000</v>
      </c>
      <c r="E13" s="29">
        <f aca="true" t="shared" si="0" ref="E13:E19">C13*D13</f>
        <v>180000</v>
      </c>
      <c r="F13" s="29">
        <f aca="true" t="shared" si="1" ref="F13:F19">C13*D13</f>
        <v>180000</v>
      </c>
      <c r="G13" s="31">
        <v>0</v>
      </c>
    </row>
    <row r="14" spans="1:7" s="20" customFormat="1" ht="12.75" customHeight="1">
      <c r="A14" s="28">
        <v>2</v>
      </c>
      <c r="B14" s="29" t="s">
        <v>46</v>
      </c>
      <c r="C14" s="30">
        <v>1</v>
      </c>
      <c r="D14" s="29">
        <v>150000</v>
      </c>
      <c r="E14" s="29">
        <f t="shared" si="0"/>
        <v>150000</v>
      </c>
      <c r="F14" s="29">
        <f t="shared" si="1"/>
        <v>150000</v>
      </c>
      <c r="G14" s="31">
        <v>0</v>
      </c>
    </row>
    <row r="15" spans="1:7" s="20" customFormat="1" ht="12.75" customHeight="1">
      <c r="A15" s="28">
        <v>3</v>
      </c>
      <c r="B15" s="29" t="s">
        <v>47</v>
      </c>
      <c r="C15" s="30">
        <v>1</v>
      </c>
      <c r="D15" s="29">
        <v>180000</v>
      </c>
      <c r="E15" s="29">
        <f t="shared" si="0"/>
        <v>180000</v>
      </c>
      <c r="F15" s="29">
        <f t="shared" si="1"/>
        <v>180000</v>
      </c>
      <c r="G15" s="31">
        <v>0</v>
      </c>
    </row>
    <row r="16" spans="1:7" s="20" customFormat="1" ht="12.75" customHeight="1">
      <c r="A16" s="28">
        <v>4</v>
      </c>
      <c r="B16" s="29" t="s">
        <v>24</v>
      </c>
      <c r="C16" s="30">
        <v>1</v>
      </c>
      <c r="D16" s="29">
        <v>115000</v>
      </c>
      <c r="E16" s="29">
        <f t="shared" si="0"/>
        <v>115000</v>
      </c>
      <c r="F16" s="29">
        <f t="shared" si="1"/>
        <v>115000</v>
      </c>
      <c r="G16" s="31">
        <v>0</v>
      </c>
    </row>
    <row r="17" spans="1:7" s="20" customFormat="1" ht="12.75" customHeight="1">
      <c r="A17" s="28">
        <v>5</v>
      </c>
      <c r="B17" s="29" t="s">
        <v>48</v>
      </c>
      <c r="C17" s="30">
        <v>1</v>
      </c>
      <c r="D17" s="29">
        <v>175000</v>
      </c>
      <c r="E17" s="29">
        <f t="shared" si="0"/>
        <v>175000</v>
      </c>
      <c r="F17" s="29">
        <f t="shared" si="1"/>
        <v>175000</v>
      </c>
      <c r="G17" s="31">
        <v>0</v>
      </c>
    </row>
    <row r="18" spans="1:7" s="20" customFormat="1" ht="12.75" customHeight="1">
      <c r="A18" s="28">
        <v>6</v>
      </c>
      <c r="B18" s="29" t="s">
        <v>55</v>
      </c>
      <c r="C18" s="30">
        <v>1</v>
      </c>
      <c r="D18" s="29">
        <v>125000</v>
      </c>
      <c r="E18" s="29">
        <f t="shared" si="0"/>
        <v>125000</v>
      </c>
      <c r="F18" s="29">
        <f t="shared" si="1"/>
        <v>125000</v>
      </c>
      <c r="G18" s="31"/>
    </row>
    <row r="19" spans="1:7" s="20" customFormat="1" ht="12.75" customHeight="1">
      <c r="A19" s="28">
        <v>7</v>
      </c>
      <c r="B19" s="29" t="s">
        <v>49</v>
      </c>
      <c r="C19" s="30">
        <v>1</v>
      </c>
      <c r="D19" s="29">
        <v>125000</v>
      </c>
      <c r="E19" s="29">
        <f t="shared" si="0"/>
        <v>125000</v>
      </c>
      <c r="F19" s="29">
        <f t="shared" si="1"/>
        <v>125000</v>
      </c>
      <c r="G19" s="31">
        <v>0</v>
      </c>
    </row>
    <row r="20" spans="1:7" s="12" customFormat="1" ht="15.75" customHeight="1">
      <c r="A20" s="117" t="s">
        <v>14</v>
      </c>
      <c r="B20" s="118"/>
      <c r="C20" s="118"/>
      <c r="D20" s="118"/>
      <c r="E20" s="32">
        <f>SUM(E13:E19)</f>
        <v>1050000</v>
      </c>
      <c r="F20" s="32">
        <f>SUM(F13:F19)</f>
        <v>1050000</v>
      </c>
      <c r="G20" s="33">
        <f>SUM(G13:G19)</f>
        <v>0</v>
      </c>
    </row>
    <row r="21" spans="1:10" s="12" customFormat="1" ht="12.75" customHeight="1">
      <c r="A21" s="107" t="s">
        <v>19</v>
      </c>
      <c r="B21" s="108"/>
      <c r="C21" s="108"/>
      <c r="D21" s="108"/>
      <c r="E21" s="108"/>
      <c r="F21" s="108"/>
      <c r="G21" s="109"/>
      <c r="J21" s="12" t="s">
        <v>45</v>
      </c>
    </row>
    <row r="22" spans="1:7" s="12" customFormat="1" ht="27.75" customHeight="1">
      <c r="A22" s="79">
        <v>1</v>
      </c>
      <c r="B22" s="84" t="s">
        <v>23</v>
      </c>
      <c r="C22" s="85">
        <v>1</v>
      </c>
      <c r="D22" s="86">
        <v>190000</v>
      </c>
      <c r="E22" s="87">
        <f aca="true" t="shared" si="2" ref="E22:E29">D22*C22</f>
        <v>190000</v>
      </c>
      <c r="F22" s="87">
        <f aca="true" t="shared" si="3" ref="F22:F29">E22</f>
        <v>190000</v>
      </c>
      <c r="G22" s="88">
        <v>0</v>
      </c>
    </row>
    <row r="23" spans="1:7" s="12" customFormat="1" ht="17.25" customHeight="1">
      <c r="A23" s="35">
        <v>2</v>
      </c>
      <c r="B23" s="36" t="s">
        <v>33</v>
      </c>
      <c r="C23" s="37">
        <v>40</v>
      </c>
      <c r="D23" s="38">
        <v>9000</v>
      </c>
      <c r="E23" s="39">
        <f t="shared" si="2"/>
        <v>360000</v>
      </c>
      <c r="F23" s="39">
        <f t="shared" si="3"/>
        <v>360000</v>
      </c>
      <c r="G23" s="40">
        <v>0</v>
      </c>
    </row>
    <row r="24" spans="1:7" s="12" customFormat="1" ht="15.75" customHeight="1">
      <c r="A24" s="35">
        <v>3</v>
      </c>
      <c r="B24" s="41" t="s">
        <v>31</v>
      </c>
      <c r="C24" s="37">
        <v>1</v>
      </c>
      <c r="D24" s="38">
        <v>36000</v>
      </c>
      <c r="E24" s="39">
        <f t="shared" si="2"/>
        <v>36000</v>
      </c>
      <c r="F24" s="39">
        <f t="shared" si="3"/>
        <v>36000</v>
      </c>
      <c r="G24" s="40">
        <v>0</v>
      </c>
    </row>
    <row r="25" spans="1:7" s="12" customFormat="1" ht="15.75" customHeight="1">
      <c r="A25" s="35">
        <v>4</v>
      </c>
      <c r="B25" s="41" t="s">
        <v>24</v>
      </c>
      <c r="C25" s="37">
        <v>2</v>
      </c>
      <c r="D25" s="38">
        <v>80000</v>
      </c>
      <c r="E25" s="39">
        <f t="shared" si="2"/>
        <v>160000</v>
      </c>
      <c r="F25" s="39">
        <f t="shared" si="3"/>
        <v>160000</v>
      </c>
      <c r="G25" s="40">
        <v>0</v>
      </c>
    </row>
    <row r="26" spans="1:7" s="12" customFormat="1" ht="15.75" customHeight="1">
      <c r="A26" s="35">
        <v>5</v>
      </c>
      <c r="B26" s="41" t="s">
        <v>32</v>
      </c>
      <c r="C26" s="37">
        <v>2</v>
      </c>
      <c r="D26" s="38">
        <v>5000</v>
      </c>
      <c r="E26" s="39">
        <f t="shared" si="2"/>
        <v>10000</v>
      </c>
      <c r="F26" s="39">
        <f t="shared" si="3"/>
        <v>10000</v>
      </c>
      <c r="G26" s="40">
        <v>0</v>
      </c>
    </row>
    <row r="27" spans="1:7" s="12" customFormat="1" ht="15.75" customHeight="1">
      <c r="A27" s="35">
        <v>6</v>
      </c>
      <c r="B27" s="41" t="s">
        <v>25</v>
      </c>
      <c r="C27" s="37">
        <v>2</v>
      </c>
      <c r="D27" s="38">
        <v>4500</v>
      </c>
      <c r="E27" s="39">
        <f t="shared" si="2"/>
        <v>9000</v>
      </c>
      <c r="F27" s="39">
        <f t="shared" si="3"/>
        <v>9000</v>
      </c>
      <c r="G27" s="40">
        <v>0</v>
      </c>
    </row>
    <row r="28" spans="1:7" s="12" customFormat="1" ht="26.25">
      <c r="A28" s="35">
        <v>7</v>
      </c>
      <c r="B28" s="36" t="s">
        <v>57</v>
      </c>
      <c r="C28" s="37">
        <v>1</v>
      </c>
      <c r="D28" s="38">
        <v>125000</v>
      </c>
      <c r="E28" s="39">
        <f t="shared" si="2"/>
        <v>125000</v>
      </c>
      <c r="F28" s="39">
        <f t="shared" si="3"/>
        <v>125000</v>
      </c>
      <c r="G28" s="40"/>
    </row>
    <row r="29" spans="1:7" s="12" customFormat="1" ht="15.75" customHeight="1">
      <c r="A29" s="35">
        <v>8</v>
      </c>
      <c r="B29" s="41" t="s">
        <v>36</v>
      </c>
      <c r="C29" s="37">
        <v>32</v>
      </c>
      <c r="D29" s="38">
        <v>1310</v>
      </c>
      <c r="E29" s="39">
        <f t="shared" si="2"/>
        <v>41920</v>
      </c>
      <c r="F29" s="39">
        <f t="shared" si="3"/>
        <v>41920</v>
      </c>
      <c r="G29" s="40">
        <v>0</v>
      </c>
    </row>
    <row r="30" spans="1:7" s="12" customFormat="1" ht="12.75" customHeight="1">
      <c r="A30" s="124" t="s">
        <v>20</v>
      </c>
      <c r="B30" s="125"/>
      <c r="C30" s="125"/>
      <c r="D30" s="126"/>
      <c r="E30" s="42">
        <f>SUM(E22:E29)</f>
        <v>931920</v>
      </c>
      <c r="F30" s="42">
        <f>SUM(F22:F29)</f>
        <v>931920</v>
      </c>
      <c r="G30" s="43">
        <f>SUM(G22:G29)</f>
        <v>0</v>
      </c>
    </row>
    <row r="31" spans="1:8" s="14" customFormat="1" ht="13.5" customHeight="1">
      <c r="A31" s="129" t="s">
        <v>15</v>
      </c>
      <c r="B31" s="130"/>
      <c r="C31" s="44"/>
      <c r="D31" s="44"/>
      <c r="E31" s="45"/>
      <c r="F31" s="45"/>
      <c r="G31" s="46"/>
      <c r="H31" s="13"/>
    </row>
    <row r="32" spans="1:8" s="14" customFormat="1" ht="25.5">
      <c r="A32" s="48">
        <v>1</v>
      </c>
      <c r="B32" s="49" t="s">
        <v>27</v>
      </c>
      <c r="C32" s="50">
        <v>1</v>
      </c>
      <c r="D32" s="38">
        <v>320000</v>
      </c>
      <c r="E32" s="47">
        <f>C32*D32</f>
        <v>320000</v>
      </c>
      <c r="F32" s="47">
        <f>C32*D32</f>
        <v>320000</v>
      </c>
      <c r="G32" s="51">
        <v>0</v>
      </c>
      <c r="H32" s="13"/>
    </row>
    <row r="33" spans="1:8" s="14" customFormat="1" ht="15.75">
      <c r="A33" s="48">
        <v>2</v>
      </c>
      <c r="B33" s="49" t="s">
        <v>26</v>
      </c>
      <c r="C33" s="50">
        <v>26</v>
      </c>
      <c r="D33" s="38">
        <v>3847</v>
      </c>
      <c r="E33" s="47">
        <f aca="true" t="shared" si="4" ref="E33:E38">C33*D33</f>
        <v>100022</v>
      </c>
      <c r="F33" s="47">
        <f aca="true" t="shared" si="5" ref="F33:F38">C33*D33</f>
        <v>100022</v>
      </c>
      <c r="G33" s="51">
        <v>0</v>
      </c>
      <c r="H33" s="13"/>
    </row>
    <row r="34" spans="1:8" s="14" customFormat="1" ht="15.75">
      <c r="A34" s="48">
        <v>3</v>
      </c>
      <c r="B34" s="49" t="s">
        <v>50</v>
      </c>
      <c r="C34" s="50">
        <v>1</v>
      </c>
      <c r="D34" s="38">
        <v>10000</v>
      </c>
      <c r="E34" s="47">
        <f t="shared" si="4"/>
        <v>10000</v>
      </c>
      <c r="F34" s="47">
        <f t="shared" si="5"/>
        <v>10000</v>
      </c>
      <c r="G34" s="51">
        <v>0</v>
      </c>
      <c r="H34" s="13"/>
    </row>
    <row r="35" spans="1:8" s="14" customFormat="1" ht="15.75">
      <c r="A35" s="48">
        <v>4</v>
      </c>
      <c r="B35" s="49" t="s">
        <v>51</v>
      </c>
      <c r="C35" s="50">
        <v>1</v>
      </c>
      <c r="D35" s="38">
        <v>70000</v>
      </c>
      <c r="E35" s="47">
        <f t="shared" si="4"/>
        <v>70000</v>
      </c>
      <c r="F35" s="47">
        <f t="shared" si="5"/>
        <v>70000</v>
      </c>
      <c r="G35" s="51">
        <v>0</v>
      </c>
      <c r="H35" s="13"/>
    </row>
    <row r="36" spans="1:8" s="14" customFormat="1" ht="15.75">
      <c r="A36" s="48">
        <v>5</v>
      </c>
      <c r="B36" s="49" t="s">
        <v>52</v>
      </c>
      <c r="C36" s="50">
        <v>1</v>
      </c>
      <c r="D36" s="38">
        <v>5000</v>
      </c>
      <c r="E36" s="47">
        <f t="shared" si="4"/>
        <v>5000</v>
      </c>
      <c r="F36" s="47">
        <f t="shared" si="5"/>
        <v>5000</v>
      </c>
      <c r="G36" s="51">
        <v>0</v>
      </c>
      <c r="H36" s="13"/>
    </row>
    <row r="37" spans="1:8" s="14" customFormat="1" ht="15.75">
      <c r="A37" s="48">
        <v>6</v>
      </c>
      <c r="B37" s="49" t="s">
        <v>53</v>
      </c>
      <c r="C37" s="50">
        <v>2</v>
      </c>
      <c r="D37" s="38">
        <v>4200</v>
      </c>
      <c r="E37" s="47">
        <f t="shared" si="4"/>
        <v>8400</v>
      </c>
      <c r="F37" s="47">
        <f t="shared" si="5"/>
        <v>8400</v>
      </c>
      <c r="G37" s="51">
        <v>0</v>
      </c>
      <c r="H37" s="13"/>
    </row>
    <row r="38" spans="1:8" s="14" customFormat="1" ht="15.75">
      <c r="A38" s="48">
        <v>7</v>
      </c>
      <c r="B38" s="49" t="s">
        <v>54</v>
      </c>
      <c r="C38" s="50">
        <v>1</v>
      </c>
      <c r="D38" s="38">
        <v>40000</v>
      </c>
      <c r="E38" s="47">
        <f t="shared" si="4"/>
        <v>40000</v>
      </c>
      <c r="F38" s="47">
        <f t="shared" si="5"/>
        <v>40000</v>
      </c>
      <c r="G38" s="51">
        <v>0</v>
      </c>
      <c r="H38" s="13"/>
    </row>
    <row r="39" spans="1:8" s="14" customFormat="1" ht="15" customHeight="1">
      <c r="A39" s="122" t="s">
        <v>16</v>
      </c>
      <c r="B39" s="123"/>
      <c r="C39" s="123"/>
      <c r="D39" s="123"/>
      <c r="E39" s="52">
        <f>SUM(E32:E38)</f>
        <v>553422</v>
      </c>
      <c r="F39" s="52">
        <f>SUM(F32:F38)</f>
        <v>553422</v>
      </c>
      <c r="G39" s="53">
        <f>SUM(G32:G38)</f>
        <v>0</v>
      </c>
      <c r="H39" s="13"/>
    </row>
    <row r="40" spans="1:8" s="14" customFormat="1" ht="14.25" customHeight="1">
      <c r="A40" s="89" t="s">
        <v>41</v>
      </c>
      <c r="B40" s="90"/>
      <c r="C40" s="90"/>
      <c r="D40" s="90"/>
      <c r="E40" s="90"/>
      <c r="F40" s="90"/>
      <c r="G40" s="91"/>
      <c r="H40" s="13"/>
    </row>
    <row r="41" spans="1:8" s="14" customFormat="1" ht="14.25" customHeight="1">
      <c r="A41" s="54">
        <v>1</v>
      </c>
      <c r="B41" s="55" t="s">
        <v>43</v>
      </c>
      <c r="C41" s="54">
        <v>1</v>
      </c>
      <c r="D41" s="56">
        <v>8900</v>
      </c>
      <c r="E41" s="57">
        <f>C41*D41</f>
        <v>8900</v>
      </c>
      <c r="F41" s="57">
        <f>E41</f>
        <v>8900</v>
      </c>
      <c r="G41" s="57">
        <v>0</v>
      </c>
      <c r="H41" s="13"/>
    </row>
    <row r="42" spans="1:8" s="14" customFormat="1" ht="26.25">
      <c r="A42" s="54">
        <v>2</v>
      </c>
      <c r="B42" s="58" t="s">
        <v>44</v>
      </c>
      <c r="C42" s="54">
        <v>1</v>
      </c>
      <c r="D42" s="56">
        <v>15000</v>
      </c>
      <c r="E42" s="57">
        <f>C42*D42</f>
        <v>15000</v>
      </c>
      <c r="F42" s="57">
        <f>E42</f>
        <v>15000</v>
      </c>
      <c r="G42" s="57">
        <v>0</v>
      </c>
      <c r="H42" s="13"/>
    </row>
    <row r="43" spans="1:8" s="14" customFormat="1" ht="15" customHeight="1">
      <c r="A43" s="92" t="s">
        <v>42</v>
      </c>
      <c r="B43" s="93"/>
      <c r="C43" s="93"/>
      <c r="D43" s="94"/>
      <c r="E43" s="59">
        <f>SUM(E41:E42)</f>
        <v>23900</v>
      </c>
      <c r="F43" s="59">
        <f>SUM(F41:F42)</f>
        <v>23900</v>
      </c>
      <c r="G43" s="59">
        <f>SUM(G41:G42)</f>
        <v>0</v>
      </c>
      <c r="H43" s="13"/>
    </row>
    <row r="44" spans="1:8" s="14" customFormat="1" ht="12.75" customHeight="1">
      <c r="A44" s="119" t="s">
        <v>21</v>
      </c>
      <c r="B44" s="120"/>
      <c r="C44" s="120"/>
      <c r="D44" s="120"/>
      <c r="E44" s="120"/>
      <c r="F44" s="120"/>
      <c r="G44" s="121"/>
      <c r="H44" s="13"/>
    </row>
    <row r="45" spans="1:8" s="14" customFormat="1" ht="12.75" customHeight="1">
      <c r="A45" s="35">
        <v>1</v>
      </c>
      <c r="B45" s="60" t="s">
        <v>25</v>
      </c>
      <c r="C45" s="61">
        <v>2</v>
      </c>
      <c r="D45" s="62">
        <v>5750</v>
      </c>
      <c r="E45" s="62">
        <f>C45*D45</f>
        <v>11500</v>
      </c>
      <c r="F45" s="62">
        <f>E45</f>
        <v>11500</v>
      </c>
      <c r="G45" s="62">
        <v>0</v>
      </c>
      <c r="H45" s="13"/>
    </row>
    <row r="46" spans="1:8" s="14" customFormat="1" ht="12.75" customHeight="1">
      <c r="A46" s="35">
        <v>2</v>
      </c>
      <c r="B46" s="60" t="s">
        <v>37</v>
      </c>
      <c r="C46" s="61">
        <v>1</v>
      </c>
      <c r="D46" s="63">
        <v>4900</v>
      </c>
      <c r="E46" s="62">
        <f>C46*D46</f>
        <v>4900</v>
      </c>
      <c r="F46" s="62">
        <f>E46</f>
        <v>4900</v>
      </c>
      <c r="G46" s="62">
        <v>0</v>
      </c>
      <c r="H46" s="13"/>
    </row>
    <row r="47" spans="1:8" s="14" customFormat="1" ht="12.75" customHeight="1">
      <c r="A47" s="35">
        <v>3</v>
      </c>
      <c r="B47" s="60" t="s">
        <v>38</v>
      </c>
      <c r="C47" s="61">
        <v>1</v>
      </c>
      <c r="D47" s="63">
        <v>22000</v>
      </c>
      <c r="E47" s="62">
        <f>C47*D47</f>
        <v>22000</v>
      </c>
      <c r="F47" s="62">
        <f>E47</f>
        <v>22000</v>
      </c>
      <c r="G47" s="62">
        <v>0</v>
      </c>
      <c r="H47" s="13"/>
    </row>
    <row r="48" spans="1:8" s="14" customFormat="1" ht="12.75" customHeight="1">
      <c r="A48" s="35">
        <v>4</v>
      </c>
      <c r="B48" s="60" t="s">
        <v>39</v>
      </c>
      <c r="C48" s="61">
        <v>4</v>
      </c>
      <c r="D48" s="63">
        <v>2600</v>
      </c>
      <c r="E48" s="62">
        <f>C48*D48</f>
        <v>10400</v>
      </c>
      <c r="F48" s="62">
        <f>E48</f>
        <v>10400</v>
      </c>
      <c r="G48" s="62">
        <v>0</v>
      </c>
      <c r="H48" s="13"/>
    </row>
    <row r="49" spans="1:8" s="14" customFormat="1" ht="15.75">
      <c r="A49" s="35">
        <v>5</v>
      </c>
      <c r="B49" s="60" t="s">
        <v>40</v>
      </c>
      <c r="C49" s="64">
        <v>1</v>
      </c>
      <c r="D49" s="65">
        <v>3600</v>
      </c>
      <c r="E49" s="62">
        <f>C49*D49</f>
        <v>3600</v>
      </c>
      <c r="F49" s="62">
        <f>E49</f>
        <v>3600</v>
      </c>
      <c r="G49" s="31">
        <v>0</v>
      </c>
      <c r="H49" s="13"/>
    </row>
    <row r="50" spans="1:8" s="14" customFormat="1" ht="16.5" customHeight="1">
      <c r="A50" s="95" t="s">
        <v>22</v>
      </c>
      <c r="B50" s="96"/>
      <c r="C50" s="96"/>
      <c r="D50" s="97"/>
      <c r="E50" s="59">
        <f>SUM(E45:E49)</f>
        <v>52400</v>
      </c>
      <c r="F50" s="59">
        <f>SUM(F45:F49)</f>
        <v>52400</v>
      </c>
      <c r="G50" s="66">
        <f>SUM(G49:G49)</f>
        <v>0</v>
      </c>
      <c r="H50" s="13"/>
    </row>
    <row r="51" spans="1:7" s="21" customFormat="1" ht="15" customHeight="1">
      <c r="A51" s="107" t="s">
        <v>12</v>
      </c>
      <c r="B51" s="108"/>
      <c r="C51" s="108"/>
      <c r="D51" s="108"/>
      <c r="E51" s="108"/>
      <c r="F51" s="108"/>
      <c r="G51" s="109"/>
    </row>
    <row r="52" spans="1:7" s="20" customFormat="1" ht="15">
      <c r="A52" s="28">
        <v>1</v>
      </c>
      <c r="B52" s="67" t="s">
        <v>29</v>
      </c>
      <c r="C52" s="68">
        <v>4</v>
      </c>
      <c r="D52" s="69">
        <v>325000</v>
      </c>
      <c r="E52" s="70">
        <f>C52*D52</f>
        <v>1300000</v>
      </c>
      <c r="F52" s="71">
        <f>C52*D52</f>
        <v>1300000</v>
      </c>
      <c r="G52" s="83">
        <v>0</v>
      </c>
    </row>
    <row r="53" spans="1:7" s="20" customFormat="1" ht="15">
      <c r="A53" s="79">
        <v>2</v>
      </c>
      <c r="B53" s="80" t="s">
        <v>59</v>
      </c>
      <c r="C53" s="81">
        <v>1</v>
      </c>
      <c r="D53" s="82">
        <f>170000+84580-20000</f>
        <v>234580</v>
      </c>
      <c r="E53" s="82">
        <f>170000+84580-20000</f>
        <v>234580</v>
      </c>
      <c r="F53" s="82">
        <f>170000+84580-20000</f>
        <v>234580</v>
      </c>
      <c r="G53" s="83">
        <v>0</v>
      </c>
    </row>
    <row r="54" spans="1:7" s="20" customFormat="1" ht="38.25">
      <c r="A54" s="79">
        <v>3</v>
      </c>
      <c r="B54" s="80" t="s">
        <v>58</v>
      </c>
      <c r="C54" s="81">
        <v>1</v>
      </c>
      <c r="D54" s="82">
        <v>4912789</v>
      </c>
      <c r="E54" s="82">
        <v>4912789</v>
      </c>
      <c r="F54" s="82">
        <v>4912789</v>
      </c>
      <c r="G54" s="83">
        <v>0</v>
      </c>
    </row>
    <row r="55" spans="1:7" s="20" customFormat="1" ht="15">
      <c r="A55" s="28">
        <v>4</v>
      </c>
      <c r="B55" s="67" t="s">
        <v>34</v>
      </c>
      <c r="C55" s="68">
        <v>10</v>
      </c>
      <c r="D55" s="69">
        <v>79310</v>
      </c>
      <c r="E55" s="70">
        <f>C55*D55</f>
        <v>793100</v>
      </c>
      <c r="F55" s="71">
        <f>C55*D55</f>
        <v>793100</v>
      </c>
      <c r="G55" s="31">
        <v>0</v>
      </c>
    </row>
    <row r="56" spans="1:7" s="20" customFormat="1" ht="14.25" customHeight="1">
      <c r="A56" s="98" t="s">
        <v>13</v>
      </c>
      <c r="B56" s="99"/>
      <c r="C56" s="99"/>
      <c r="D56" s="99"/>
      <c r="E56" s="59">
        <f>SUM(E52:E55)</f>
        <v>7240469</v>
      </c>
      <c r="F56" s="59">
        <f>SUM(F52:F55)</f>
        <v>7240469</v>
      </c>
      <c r="G56" s="66">
        <f>SUM(G52:G55)</f>
        <v>0</v>
      </c>
    </row>
    <row r="57" spans="1:7" s="20" customFormat="1" ht="12.75" customHeight="1">
      <c r="A57" s="107" t="s">
        <v>18</v>
      </c>
      <c r="B57" s="108"/>
      <c r="C57" s="108"/>
      <c r="D57" s="108"/>
      <c r="E57" s="108"/>
      <c r="F57" s="108"/>
      <c r="G57" s="109"/>
    </row>
    <row r="58" spans="1:8" s="20" customFormat="1" ht="11.25" customHeight="1">
      <c r="A58" s="28"/>
      <c r="B58" s="72"/>
      <c r="C58" s="30">
        <v>0</v>
      </c>
      <c r="D58" s="30">
        <v>0</v>
      </c>
      <c r="E58" s="34">
        <f>D58*C58</f>
        <v>0</v>
      </c>
      <c r="F58" s="34">
        <f>C58*D58</f>
        <v>0</v>
      </c>
      <c r="G58" s="73">
        <v>0</v>
      </c>
      <c r="H58" s="22"/>
    </row>
    <row r="59" spans="1:7" s="20" customFormat="1" ht="14.25" customHeight="1" thickBot="1">
      <c r="A59" s="105" t="s">
        <v>17</v>
      </c>
      <c r="B59" s="106"/>
      <c r="C59" s="106"/>
      <c r="D59" s="106"/>
      <c r="E59" s="74">
        <f>SUM(E58:E58)</f>
        <v>0</v>
      </c>
      <c r="F59" s="74">
        <f>SUM(F58:F58)</f>
        <v>0</v>
      </c>
      <c r="G59" s="75">
        <f>G58</f>
        <v>0</v>
      </c>
    </row>
    <row r="60" spans="1:7" s="20" customFormat="1" ht="15" customHeight="1" thickBot="1">
      <c r="A60" s="102" t="s">
        <v>2</v>
      </c>
      <c r="B60" s="103"/>
      <c r="C60" s="103"/>
      <c r="D60" s="104"/>
      <c r="E60" s="76">
        <f>E20+E30+E39+E50+E56+E59+E43</f>
        <v>9852111</v>
      </c>
      <c r="F60" s="76">
        <f>F20+F30+F39+F50+F56+F59+F43</f>
        <v>9852111</v>
      </c>
      <c r="G60" s="76">
        <f>G20+G30+G39+G50+G56+G59</f>
        <v>0</v>
      </c>
    </row>
    <row r="61" spans="1:7" s="20" customFormat="1" ht="15" customHeight="1">
      <c r="A61" s="23"/>
      <c r="B61" s="23"/>
      <c r="C61" s="23"/>
      <c r="D61" s="23"/>
      <c r="E61" s="23"/>
      <c r="F61" s="23"/>
      <c r="G61" s="23"/>
    </row>
    <row r="62" ht="17.25" customHeight="1"/>
    <row r="68" ht="14.25">
      <c r="B68" s="9"/>
    </row>
    <row r="69" spans="2:7" ht="14.25">
      <c r="B69" s="10"/>
      <c r="C69" s="11"/>
      <c r="D69" s="10"/>
      <c r="E69" s="10"/>
      <c r="F69" s="10"/>
      <c r="G69" s="10"/>
    </row>
    <row r="70" spans="2:7" ht="14.25">
      <c r="B70" s="10"/>
      <c r="C70" s="15"/>
      <c r="D70" s="101"/>
      <c r="E70" s="101"/>
      <c r="F70" s="101"/>
      <c r="G70" s="101"/>
    </row>
    <row r="71" spans="2:7" ht="14.25">
      <c r="B71" s="10"/>
      <c r="C71" s="15"/>
      <c r="D71" s="15"/>
      <c r="E71" s="15"/>
      <c r="F71" s="15"/>
      <c r="G71" s="10"/>
    </row>
    <row r="72" spans="2:8" ht="14.25">
      <c r="B72" s="10"/>
      <c r="C72" s="15"/>
      <c r="D72" s="101"/>
      <c r="E72" s="101"/>
      <c r="F72" s="15"/>
      <c r="G72" s="10"/>
      <c r="H72" s="10"/>
    </row>
    <row r="73" spans="2:8" ht="15" customHeight="1">
      <c r="B73" s="10"/>
      <c r="C73" s="15"/>
      <c r="D73" s="15"/>
      <c r="E73" s="15"/>
      <c r="F73" s="15"/>
      <c r="G73" s="10"/>
      <c r="H73" s="10"/>
    </row>
    <row r="74" spans="2:8" ht="14.25">
      <c r="B74" s="10"/>
      <c r="C74" s="15"/>
      <c r="D74" s="16"/>
      <c r="E74" s="16"/>
      <c r="F74" s="16"/>
      <c r="G74" s="10"/>
      <c r="H74" s="10"/>
    </row>
    <row r="75" spans="2:8" ht="14.25">
      <c r="B75" s="10"/>
      <c r="C75" s="15"/>
      <c r="D75" s="15"/>
      <c r="E75" s="15"/>
      <c r="F75" s="15"/>
      <c r="G75" s="10"/>
      <c r="H75" s="10"/>
    </row>
    <row r="76" spans="2:8" ht="14.25">
      <c r="B76" s="10"/>
      <c r="C76" s="15"/>
      <c r="D76" s="100"/>
      <c r="E76" s="100"/>
      <c r="F76" s="15"/>
      <c r="G76" s="10"/>
      <c r="H76" s="10"/>
    </row>
    <row r="77" spans="2:8" ht="14.25">
      <c r="B77" s="10"/>
      <c r="C77" s="15"/>
      <c r="D77" s="15"/>
      <c r="E77" s="15"/>
      <c r="F77" s="15"/>
      <c r="G77" s="10"/>
      <c r="H77" s="10"/>
    </row>
    <row r="78" spans="2:8" ht="14.25">
      <c r="B78" s="10"/>
      <c r="C78" s="15"/>
      <c r="D78" s="16"/>
      <c r="E78" s="16"/>
      <c r="F78" s="16"/>
      <c r="G78" s="10"/>
      <c r="H78" s="10"/>
    </row>
    <row r="79" spans="2:8" ht="14.25">
      <c r="B79" s="10"/>
      <c r="C79" s="15"/>
      <c r="D79" s="15"/>
      <c r="E79" s="15"/>
      <c r="F79" s="15"/>
      <c r="G79" s="10"/>
      <c r="H79" s="10"/>
    </row>
    <row r="80" spans="2:8" ht="14.25">
      <c r="B80" s="10"/>
      <c r="C80" s="15"/>
      <c r="D80" s="100"/>
      <c r="E80" s="100"/>
      <c r="F80" s="100"/>
      <c r="G80" s="10"/>
      <c r="H80" s="10"/>
    </row>
    <row r="81" spans="2:8" ht="14.25">
      <c r="B81" s="10"/>
      <c r="C81" s="11"/>
      <c r="D81" s="10"/>
      <c r="E81" s="10"/>
      <c r="F81" s="10"/>
      <c r="H81" s="10"/>
    </row>
    <row r="82" ht="14.25">
      <c r="H82" s="10"/>
    </row>
    <row r="83" ht="14.25">
      <c r="H83" s="10"/>
    </row>
  </sheetData>
  <sheetProtection/>
  <mergeCells count="27">
    <mergeCell ref="A21:G21"/>
    <mergeCell ref="A30:D30"/>
    <mergeCell ref="E10:E11"/>
    <mergeCell ref="D10:D11"/>
    <mergeCell ref="A10:A11"/>
    <mergeCell ref="A31:B31"/>
    <mergeCell ref="B10:B11"/>
    <mergeCell ref="D80:F80"/>
    <mergeCell ref="A4:F4"/>
    <mergeCell ref="A5:F5"/>
    <mergeCell ref="A12:F12"/>
    <mergeCell ref="F10:G10"/>
    <mergeCell ref="C10:C11"/>
    <mergeCell ref="A20:D20"/>
    <mergeCell ref="A51:G51"/>
    <mergeCell ref="A44:G44"/>
    <mergeCell ref="A39:D39"/>
    <mergeCell ref="A40:G40"/>
    <mergeCell ref="A43:D43"/>
    <mergeCell ref="A50:D50"/>
    <mergeCell ref="A56:D56"/>
    <mergeCell ref="D76:E76"/>
    <mergeCell ref="D70:G70"/>
    <mergeCell ref="A60:D60"/>
    <mergeCell ref="A59:D59"/>
    <mergeCell ref="A57:G57"/>
    <mergeCell ref="D72:E72"/>
  </mergeCells>
  <printOptions/>
  <pageMargins left="0.79" right="0.26" top="0.54" bottom="0.28" header="0.28" footer="0.28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2023-01-18T06:42:43Z</cp:lastPrinted>
  <dcterms:created xsi:type="dcterms:W3CDTF">2001-05-29T04:53:38Z</dcterms:created>
  <dcterms:modified xsi:type="dcterms:W3CDTF">2023-02-13T10:14:04Z</dcterms:modified>
  <cp:category/>
  <cp:version/>
  <cp:contentType/>
  <cp:contentStatus/>
</cp:coreProperties>
</file>