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B" sheetId="1" r:id="rId1"/>
  </sheets>
  <definedNames>
    <definedName name="_xlnm.Print_Titles" localSheetId="0">'anexa 2B'!$4:$7</definedName>
  </definedNames>
  <calcPr fullCalcOnLoad="1"/>
</workbook>
</file>

<file path=xl/sharedStrings.xml><?xml version="1.0" encoding="utf-8"?>
<sst xmlns="http://schemas.openxmlformats.org/spreadsheetml/2006/main" count="137" uniqueCount="61">
  <si>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</si>
  <si>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</si>
  <si>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</si>
  <si>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</si>
  <si>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</si>
  <si>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</si>
  <si>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</si>
  <si>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</si>
  <si>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</si>
  <si>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</si>
  <si>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</si>
  <si>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</si>
  <si>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</si>
  <si>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</si>
  <si>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</si>
  <si>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</si>
  <si>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</si>
  <si>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</si>
  <si>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</si>
  <si>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</si>
  <si>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</si>
  <si>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</si>
  <si>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</si>
  <si>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</si>
  <si>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</si>
  <si>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</si>
  <si>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</si>
  <si>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</si>
  <si>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</si>
  <si>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</si>
  <si>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</si>
  <si>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</si>
  <si>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</si>
  <si>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</si>
  <si>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</si>
  <si>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</si>
  <si>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Cap 68 Asigurări şi Asistenţă socială</t>
  </si>
  <si>
    <t>Cap. 84 Transporturi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</si>
  <si>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</si>
  <si>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</si>
  <si>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 xml:space="preserve">  ing. Szucs Zsigmond</t>
  </si>
  <si>
    <t>Valoare totală
actualizată la
31.12.2022</t>
  </si>
  <si>
    <t xml:space="preserve">ANEXA NR. 2B la HCL Satu Mare Nr      din   </t>
  </si>
  <si>
    <t>Lista proiectelor cu finanțare din sumele reprezentând asistența financiară nerambursabilă aferentă PNRR pe anul 2023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</si>
  <si>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</si>
  <si>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</si>
  <si>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</si>
  <si>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</si>
  <si>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</si>
  <si>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</si>
  <si>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</si>
  <si>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</si>
  <si>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Reabilitare termică a blocului de locuințe din str.Mircea cel Bătrân, nr.23, bl. C26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</si>
  <si>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</si>
  <si>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</si>
  <si>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</si>
  <si>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</si>
  <si>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</si>
  <si>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b-dul Transilvania Bl.2</t>
  </si>
  <si>
    <t>Reabilitare termică a blocului de locuinţe situat pe str.Proiectantului S1</t>
  </si>
  <si>
    <t>Reabilitare termică a blocului de locuinţe str.Astronauților A1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</si>
</sst>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4" fillId="33" borderId="21" xfId="0" applyFont="1" applyFill="1" applyBorder="1" applyAlignment="1">
      <alignment horizontal="left" vertical="center" wrapText="1"/>
    </xf>
    <xf numFmtId="3" fontId="16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3" fontId="16" fillId="33" borderId="12" xfId="0" applyNumberFormat="1" applyFont="1" applyFill="1" applyBorder="1" applyAlignment="1">
      <alignment/>
    </xf>
    <xf numFmtId="0" fontId="14" fillId="33" borderId="15" xfId="0" applyFont="1" applyFill="1" applyBorder="1" applyAlignment="1">
      <alignment horizontal="left" vertical="top" wrapText="1"/>
    </xf>
    <xf numFmtId="3" fontId="16" fillId="33" borderId="13" xfId="0" applyNumberFormat="1" applyFont="1" applyFill="1" applyBorder="1" applyAlignment="1">
      <alignment/>
    </xf>
    <xf numFmtId="0" fontId="14" fillId="33" borderId="16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2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4" borderId="14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left" vertical="top" wrapText="1"/>
    </xf>
    <xf numFmtId="3" fontId="16" fillId="34" borderId="21" xfId="0" applyNumberFormat="1" applyFont="1" applyFill="1" applyBorder="1" applyAlignment="1">
      <alignment/>
    </xf>
    <xf numFmtId="0" fontId="14" fillId="34" borderId="16" xfId="0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3" borderId="20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14" fillId="33" borderId="20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76"/>
  <sheetViews>
    <sheetView tabSelected="1" zoomScale="85" zoomScaleNormal="85" zoomScalePageLayoutView="0" workbookViewId="0" topLeftCell="A100">
      <selection activeCell="C126" sqref="C126:F126"/>
    </sheetView>
  </sheetViews>
  <sheetFormatPr defaultColWidth="9.140625" defaultRowHeight="12"/>
  <cols>
    <col min="1" max="1" width="8.28125" style="3" customWidth="1"/>
    <col min="2" max="2" width="104.42187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52" t="s">
        <v>42</v>
      </c>
      <c r="B1" s="153"/>
      <c r="C1" s="153"/>
      <c r="D1" s="153"/>
      <c r="E1" s="153"/>
      <c r="F1" s="41"/>
      <c r="G1" s="41"/>
      <c r="H1" s="41"/>
    </row>
    <row r="2" spans="1:8" ht="17.25" customHeight="1">
      <c r="A2" s="147" t="s">
        <v>43</v>
      </c>
      <c r="B2" s="147"/>
      <c r="C2" s="147"/>
      <c r="D2" s="147"/>
      <c r="E2" s="147"/>
      <c r="F2" s="147"/>
      <c r="G2" s="147"/>
      <c r="H2" s="147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148" t="s">
        <v>11</v>
      </c>
      <c r="B4" s="154" t="s">
        <v>17</v>
      </c>
      <c r="C4" s="148" t="s">
        <v>10</v>
      </c>
      <c r="D4" s="148" t="s">
        <v>41</v>
      </c>
      <c r="E4" s="148" t="s">
        <v>12</v>
      </c>
      <c r="F4" s="149" t="s">
        <v>0</v>
      </c>
      <c r="G4" s="150"/>
      <c r="H4" s="151"/>
    </row>
    <row r="5" spans="1:8" ht="17.25" customHeight="1">
      <c r="A5" s="154"/>
      <c r="B5" s="154"/>
      <c r="C5" s="148"/>
      <c r="D5" s="148"/>
      <c r="E5" s="148"/>
      <c r="F5" s="148" t="s">
        <v>15</v>
      </c>
      <c r="G5" s="148" t="s">
        <v>14</v>
      </c>
      <c r="H5" s="148" t="s">
        <v>30</v>
      </c>
    </row>
    <row r="6" spans="1:8" ht="25.5" customHeight="1">
      <c r="A6" s="154"/>
      <c r="B6" s="154"/>
      <c r="C6" s="148"/>
      <c r="D6" s="148"/>
      <c r="E6" s="148"/>
      <c r="F6" s="148"/>
      <c r="G6" s="148"/>
      <c r="H6" s="148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108129048</v>
      </c>
      <c r="D8" s="15">
        <f t="shared" si="0"/>
        <v>108129048</v>
      </c>
      <c r="E8" s="15">
        <f t="shared" si="0"/>
        <v>2056254</v>
      </c>
      <c r="F8" s="15">
        <f t="shared" si="0"/>
        <v>2056254</v>
      </c>
      <c r="G8" s="15">
        <f t="shared" si="0"/>
        <v>41217442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102013825</v>
      </c>
      <c r="D9" s="18">
        <f t="shared" si="1"/>
        <v>102013825</v>
      </c>
      <c r="E9" s="18">
        <f t="shared" si="1"/>
        <v>285000</v>
      </c>
      <c r="F9" s="18">
        <f t="shared" si="1"/>
        <v>285000</v>
      </c>
      <c r="G9" s="18">
        <f t="shared" si="1"/>
        <v>11073600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H11">C32+C54+C74+C88+C130</f>
        <v>0</v>
      </c>
      <c r="D10" s="20">
        <f t="shared" si="2"/>
        <v>0</v>
      </c>
      <c r="E10" s="20">
        <f t="shared" si="2"/>
        <v>0</v>
      </c>
      <c r="F10" s="20">
        <f t="shared" si="2"/>
        <v>0</v>
      </c>
      <c r="G10" s="20">
        <f t="shared" si="2"/>
        <v>266100</v>
      </c>
      <c r="H10" s="20">
        <f t="shared" si="2"/>
        <v>0</v>
      </c>
      <c r="I10" s="5"/>
      <c r="J10" s="5"/>
      <c r="K10" s="5"/>
    </row>
    <row r="11" spans="1:12" ht="14.25">
      <c r="A11" s="21"/>
      <c r="B11" s="17"/>
      <c r="C11" s="22">
        <f t="shared" si="2"/>
        <v>0</v>
      </c>
      <c r="D11" s="22">
        <f t="shared" si="2"/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H13">C36+C58+C92+C134</f>
        <v>106369233</v>
      </c>
      <c r="D12" s="23">
        <f t="shared" si="3"/>
        <v>106369233</v>
      </c>
      <c r="E12" s="23">
        <f t="shared" si="3"/>
        <v>385000</v>
      </c>
      <c r="F12" s="23">
        <f t="shared" si="3"/>
        <v>385000</v>
      </c>
      <c r="G12" s="23">
        <f t="shared" si="3"/>
        <v>15201597</v>
      </c>
      <c r="H12" s="23">
        <f t="shared" si="3"/>
        <v>0</v>
      </c>
      <c r="I12" s="6"/>
    </row>
    <row r="13" spans="1:12" ht="14.25">
      <c r="A13" s="21"/>
      <c r="B13" s="17"/>
      <c r="C13" s="24">
        <f t="shared" si="3"/>
        <v>102013825</v>
      </c>
      <c r="D13" s="24">
        <f t="shared" si="3"/>
        <v>102013825</v>
      </c>
      <c r="E13" s="24">
        <f t="shared" si="3"/>
        <v>285000</v>
      </c>
      <c r="F13" s="24">
        <f t="shared" si="3"/>
        <v>285000</v>
      </c>
      <c r="G13" s="24">
        <f t="shared" si="3"/>
        <v>11073600</v>
      </c>
      <c r="H13" s="24">
        <f t="shared" si="3"/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C18+C24+C44+C64+C78+C120+C138</f>
        <v>1759815</v>
      </c>
      <c r="D14" s="20">
        <f>D18+D24+D44+D64+D78+D120+D138</f>
        <v>1759815</v>
      </c>
      <c r="E14" s="20">
        <f>E18+E24+E44+E64+E78+E120+E138</f>
        <v>1671254</v>
      </c>
      <c r="F14" s="20">
        <f>F18+F24+F44+F64+F78+F120+F138</f>
        <v>1671254</v>
      </c>
      <c r="G14" s="20">
        <f>G18+G44+G64+G78+G120+G138</f>
        <v>25749745</v>
      </c>
      <c r="H14" s="20">
        <f>H18+H44+H64+H78+H120+H138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C45+C65+C121+C19+C81+C139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133" t="s">
        <v>35</v>
      </c>
      <c r="B16" s="131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23" t="s">
        <v>5</v>
      </c>
      <c r="B17" s="124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4.25">
      <c r="A19" s="28"/>
      <c r="B19" s="29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4.25">
      <c r="A20" s="13">
        <v>1</v>
      </c>
      <c r="B20" s="52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14.25">
      <c r="A21" s="56"/>
      <c r="B21" s="26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K21" s="6"/>
    </row>
    <row r="22" spans="1:11" ht="14.25">
      <c r="A22" s="133" t="s">
        <v>39</v>
      </c>
      <c r="B22" s="131"/>
      <c r="C22" s="20">
        <f>C24</f>
        <v>0</v>
      </c>
      <c r="D22" s="20">
        <f>D24</f>
        <v>0</v>
      </c>
      <c r="E22" s="20">
        <f>E24</f>
        <v>0</v>
      </c>
      <c r="F22" s="20">
        <f>F24</f>
        <v>0</v>
      </c>
      <c r="G22" s="20">
        <f>G24+G26</f>
        <v>0</v>
      </c>
      <c r="H22" s="20">
        <f>H24+H26</f>
        <v>0</v>
      </c>
      <c r="K22" s="6"/>
    </row>
    <row r="23" spans="1:11" ht="14.25">
      <c r="A23" s="123" t="s">
        <v>5</v>
      </c>
      <c r="B23" s="124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0</v>
      </c>
      <c r="D24" s="27">
        <f t="shared" si="7"/>
        <v>0</v>
      </c>
      <c r="E24" s="27">
        <f t="shared" si="7"/>
        <v>0</v>
      </c>
      <c r="F24" s="27">
        <f t="shared" si="7"/>
        <v>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86">
        <v>1</v>
      </c>
      <c r="B26" s="52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51">
        <v>0</v>
      </c>
      <c r="K26" s="6"/>
    </row>
    <row r="27" spans="1:11" ht="14.25">
      <c r="A27" s="87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4.25">
      <c r="A28" s="86">
        <v>2</v>
      </c>
      <c r="B28" s="52" t="s">
        <v>23</v>
      </c>
      <c r="C28" s="53">
        <v>0</v>
      </c>
      <c r="D28" s="53">
        <v>0</v>
      </c>
      <c r="E28" s="53">
        <v>0</v>
      </c>
      <c r="F28" s="53">
        <v>0</v>
      </c>
      <c r="G28" s="33">
        <v>0</v>
      </c>
      <c r="H28" s="51">
        <v>0</v>
      </c>
      <c r="K28" s="6"/>
    </row>
    <row r="29" spans="1:11" ht="14.25">
      <c r="A29" s="87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4.25">
      <c r="A30" s="129" t="s">
        <v>29</v>
      </c>
      <c r="B30" s="131"/>
      <c r="C30" s="20">
        <f aca="true" t="shared" si="8" ref="C30:H31">C32+C36+C44</f>
        <v>14426561</v>
      </c>
      <c r="D30" s="20">
        <f t="shared" si="8"/>
        <v>14426561</v>
      </c>
      <c r="E30" s="20">
        <f t="shared" si="8"/>
        <v>459000</v>
      </c>
      <c r="F30" s="20">
        <f t="shared" si="8"/>
        <v>459000</v>
      </c>
      <c r="G30" s="20">
        <f t="shared" si="8"/>
        <v>15633502</v>
      </c>
      <c r="H30" s="20">
        <f t="shared" si="8"/>
        <v>0</v>
      </c>
    </row>
    <row r="31" spans="1:8" s="1" customFormat="1" ht="14.25">
      <c r="A31" s="123" t="s">
        <v>5</v>
      </c>
      <c r="B31" s="124"/>
      <c r="C31" s="22">
        <f t="shared" si="8"/>
        <v>13890464</v>
      </c>
      <c r="D31" s="22">
        <f t="shared" si="8"/>
        <v>13890464</v>
      </c>
      <c r="E31" s="22">
        <f t="shared" si="8"/>
        <v>101000</v>
      </c>
      <c r="F31" s="22">
        <f t="shared" si="8"/>
        <v>101000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0</v>
      </c>
      <c r="D32" s="20">
        <f t="shared" si="9"/>
        <v>0</v>
      </c>
      <c r="E32" s="20">
        <f t="shared" si="9"/>
        <v>0</v>
      </c>
      <c r="F32" s="20">
        <f t="shared" si="9"/>
        <v>0</v>
      </c>
      <c r="G32" s="20">
        <f t="shared" si="9"/>
        <v>0</v>
      </c>
      <c r="H32" s="20">
        <f t="shared" si="9"/>
        <v>0</v>
      </c>
      <c r="I32" s="5"/>
      <c r="J32" s="5"/>
      <c r="K32" s="5"/>
    </row>
    <row r="33" spans="1:12" ht="14.25">
      <c r="A33" s="28"/>
      <c r="B33" s="36" t="s">
        <v>5</v>
      </c>
      <c r="C33" s="22">
        <f t="shared" si="9"/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12" ht="14.25">
      <c r="A34" s="136">
        <v>1</v>
      </c>
      <c r="B34" s="127"/>
      <c r="C34" s="33">
        <v>0</v>
      </c>
      <c r="D34" s="33">
        <v>0</v>
      </c>
      <c r="E34" s="33">
        <v>0</v>
      </c>
      <c r="F34" s="33">
        <v>0</v>
      </c>
      <c r="G34" s="37">
        <v>0</v>
      </c>
      <c r="H34" s="33">
        <v>0</v>
      </c>
      <c r="I34" s="5"/>
      <c r="K34" s="6"/>
      <c r="L34" s="5"/>
    </row>
    <row r="35" spans="1:12" ht="14.25">
      <c r="A35" s="137"/>
      <c r="B35" s="128"/>
      <c r="C35" s="35">
        <v>0</v>
      </c>
      <c r="D35" s="35">
        <v>0</v>
      </c>
      <c r="E35" s="35">
        <v>0</v>
      </c>
      <c r="F35" s="35">
        <v>0</v>
      </c>
      <c r="G35" s="39">
        <v>0</v>
      </c>
      <c r="H35" s="35">
        <v>0</v>
      </c>
      <c r="I35" s="5"/>
      <c r="K35" s="6"/>
      <c r="L35" s="5"/>
    </row>
    <row r="36" spans="1:8" ht="14.25">
      <c r="A36" s="19" t="s">
        <v>6</v>
      </c>
      <c r="B36" s="14" t="s">
        <v>7</v>
      </c>
      <c r="C36" s="20">
        <f aca="true" t="shared" si="10" ref="C36:H37">C40+C38</f>
        <v>13980000</v>
      </c>
      <c r="D36" s="20">
        <f t="shared" si="10"/>
        <v>13980000</v>
      </c>
      <c r="E36" s="20">
        <f t="shared" si="10"/>
        <v>101000</v>
      </c>
      <c r="F36" s="20">
        <f t="shared" si="10"/>
        <v>101000</v>
      </c>
      <c r="G36" s="20">
        <f t="shared" si="10"/>
        <v>13065816</v>
      </c>
      <c r="H36" s="20">
        <f t="shared" si="10"/>
        <v>0</v>
      </c>
    </row>
    <row r="37" spans="1:8" ht="14.25">
      <c r="A37" s="28"/>
      <c r="B37" s="36" t="s">
        <v>5</v>
      </c>
      <c r="C37" s="24">
        <f t="shared" si="10"/>
        <v>13890464</v>
      </c>
      <c r="D37" s="24">
        <f t="shared" si="10"/>
        <v>13890464</v>
      </c>
      <c r="E37" s="22">
        <f t="shared" si="10"/>
        <v>101000</v>
      </c>
      <c r="F37" s="22">
        <f t="shared" si="10"/>
        <v>101000</v>
      </c>
      <c r="G37" s="22">
        <f t="shared" si="10"/>
        <v>0</v>
      </c>
      <c r="H37" s="22">
        <f t="shared" si="10"/>
        <v>0</v>
      </c>
    </row>
    <row r="38" spans="1:8" ht="14.25">
      <c r="A38" s="136">
        <v>2</v>
      </c>
      <c r="B38" s="138" t="s">
        <v>50</v>
      </c>
      <c r="C38" s="33">
        <v>3780000</v>
      </c>
      <c r="D38" s="33">
        <v>3780000</v>
      </c>
      <c r="E38" s="30">
        <v>1000</v>
      </c>
      <c r="F38" s="30">
        <v>1000</v>
      </c>
      <c r="G38" s="33">
        <v>6532908</v>
      </c>
      <c r="H38" s="33">
        <v>0</v>
      </c>
    </row>
    <row r="39" spans="1:8" ht="14.25">
      <c r="A39" s="137"/>
      <c r="B39" s="139"/>
      <c r="C39" s="90">
        <v>3770000</v>
      </c>
      <c r="D39" s="90">
        <v>3770000</v>
      </c>
      <c r="E39" s="38">
        <v>1000</v>
      </c>
      <c r="F39" s="38">
        <v>1000</v>
      </c>
      <c r="G39" s="39">
        <v>0</v>
      </c>
      <c r="H39" s="35">
        <v>0</v>
      </c>
    </row>
    <row r="40" spans="1:8" ht="14.25">
      <c r="A40" s="136">
        <v>3</v>
      </c>
      <c r="B40" s="141" t="s">
        <v>51</v>
      </c>
      <c r="C40" s="33">
        <v>10200000</v>
      </c>
      <c r="D40" s="33">
        <v>10200000</v>
      </c>
      <c r="E40" s="30">
        <v>100000</v>
      </c>
      <c r="F40" s="30">
        <v>100000</v>
      </c>
      <c r="G40" s="33">
        <v>6532908</v>
      </c>
      <c r="H40" s="33">
        <v>0</v>
      </c>
    </row>
    <row r="41" spans="1:8" ht="14.25">
      <c r="A41" s="137"/>
      <c r="B41" s="142"/>
      <c r="C41" s="90">
        <v>10120464</v>
      </c>
      <c r="D41" s="90">
        <v>10120464</v>
      </c>
      <c r="E41" s="38">
        <v>100000</v>
      </c>
      <c r="F41" s="38">
        <v>100000</v>
      </c>
      <c r="G41" s="39">
        <v>0</v>
      </c>
      <c r="H41" s="35">
        <v>0</v>
      </c>
    </row>
    <row r="42" spans="1:8" ht="14.25">
      <c r="A42" s="60">
        <v>4</v>
      </c>
      <c r="B42" s="74"/>
      <c r="C42" s="33">
        <v>0</v>
      </c>
      <c r="D42" s="30">
        <v>0</v>
      </c>
      <c r="E42" s="30">
        <v>0</v>
      </c>
      <c r="F42" s="30">
        <v>0</v>
      </c>
      <c r="G42" s="30">
        <v>0</v>
      </c>
      <c r="H42" s="51">
        <v>0</v>
      </c>
    </row>
    <row r="43" spans="1:8" ht="14.25">
      <c r="A43" s="60"/>
      <c r="B43" s="74"/>
      <c r="C43" s="35">
        <v>0</v>
      </c>
      <c r="D43" s="31">
        <v>0</v>
      </c>
      <c r="E43" s="31">
        <f>F43+G43+H43</f>
        <v>0</v>
      </c>
      <c r="F43" s="31">
        <v>0</v>
      </c>
      <c r="G43" s="31">
        <v>0</v>
      </c>
      <c r="H43" s="32">
        <v>0</v>
      </c>
    </row>
    <row r="44" spans="1:8" ht="14.25">
      <c r="A44" s="19" t="s">
        <v>4</v>
      </c>
      <c r="B44" s="14" t="s">
        <v>13</v>
      </c>
      <c r="C44" s="27">
        <f aca="true" t="shared" si="11" ref="C44:F45">C46+C48+C50</f>
        <v>446561</v>
      </c>
      <c r="D44" s="27">
        <f t="shared" si="11"/>
        <v>446561</v>
      </c>
      <c r="E44" s="27">
        <f t="shared" si="11"/>
        <v>358000</v>
      </c>
      <c r="F44" s="27">
        <f t="shared" si="11"/>
        <v>358000</v>
      </c>
      <c r="G44" s="27">
        <f>G46+G48+G50</f>
        <v>2567686</v>
      </c>
      <c r="H44" s="27">
        <f>H46+H48+H50</f>
        <v>0</v>
      </c>
    </row>
    <row r="45" spans="1:8" ht="14.25">
      <c r="A45" s="16"/>
      <c r="B45" s="29" t="s">
        <v>5</v>
      </c>
      <c r="C45" s="22">
        <f t="shared" si="11"/>
        <v>0</v>
      </c>
      <c r="D45" s="22">
        <f t="shared" si="11"/>
        <v>0</v>
      </c>
      <c r="E45" s="22">
        <f t="shared" si="11"/>
        <v>0</v>
      </c>
      <c r="F45" s="22">
        <f t="shared" si="11"/>
        <v>0</v>
      </c>
      <c r="G45" s="22">
        <f>G47+G49+G51</f>
        <v>0</v>
      </c>
      <c r="H45" s="22">
        <f>H47+H49+H51</f>
        <v>0</v>
      </c>
    </row>
    <row r="46" spans="1:8" ht="14.25">
      <c r="A46" s="88">
        <v>5</v>
      </c>
      <c r="B46" s="100" t="s">
        <v>22</v>
      </c>
      <c r="C46" s="101">
        <v>1000</v>
      </c>
      <c r="D46" s="101">
        <v>1000</v>
      </c>
      <c r="E46" s="101">
        <v>1000</v>
      </c>
      <c r="F46" s="101">
        <v>1000</v>
      </c>
      <c r="G46" s="101">
        <v>2085086</v>
      </c>
      <c r="H46" s="102">
        <v>0</v>
      </c>
    </row>
    <row r="47" spans="1:8" ht="14.25">
      <c r="A47" s="89"/>
      <c r="B47" s="103"/>
      <c r="C47" s="76">
        <v>0</v>
      </c>
      <c r="D47" s="76">
        <v>0</v>
      </c>
      <c r="E47" s="76">
        <f>F47+G47+H47</f>
        <v>0</v>
      </c>
      <c r="F47" s="76">
        <v>0</v>
      </c>
      <c r="G47" s="76">
        <v>0</v>
      </c>
      <c r="H47" s="78">
        <v>0</v>
      </c>
    </row>
    <row r="48" spans="1:8" ht="14.25">
      <c r="A48" s="88">
        <v>6</v>
      </c>
      <c r="B48" s="100" t="s">
        <v>23</v>
      </c>
      <c r="C48" s="113">
        <v>352000</v>
      </c>
      <c r="D48" s="113">
        <v>352000</v>
      </c>
      <c r="E48" s="113">
        <v>352000</v>
      </c>
      <c r="F48" s="113">
        <v>352000</v>
      </c>
      <c r="G48" s="113">
        <v>352000</v>
      </c>
      <c r="H48" s="102">
        <v>0</v>
      </c>
    </row>
    <row r="49" spans="1:8" ht="14.25">
      <c r="A49" s="89"/>
      <c r="B49" s="114" t="s">
        <v>24</v>
      </c>
      <c r="C49" s="76">
        <v>0</v>
      </c>
      <c r="D49" s="76">
        <v>0</v>
      </c>
      <c r="E49" s="76">
        <f>F49+G49+H49</f>
        <v>0</v>
      </c>
      <c r="F49" s="76">
        <v>0</v>
      </c>
      <c r="G49" s="77">
        <v>0</v>
      </c>
      <c r="H49" s="78">
        <v>0</v>
      </c>
    </row>
    <row r="50" spans="1:8" s="1" customFormat="1" ht="14.25">
      <c r="A50" s="86">
        <v>7</v>
      </c>
      <c r="B50" s="59" t="s">
        <v>26</v>
      </c>
      <c r="C50" s="33">
        <v>93561</v>
      </c>
      <c r="D50" s="33">
        <v>93561</v>
      </c>
      <c r="E50" s="33">
        <v>5000</v>
      </c>
      <c r="F50" s="33">
        <v>5000</v>
      </c>
      <c r="G50" s="33">
        <v>130600</v>
      </c>
      <c r="H50" s="33">
        <v>0</v>
      </c>
    </row>
    <row r="51" spans="1:8" s="1" customFormat="1" ht="14.25">
      <c r="A51" s="87"/>
      <c r="B51" s="32" t="s">
        <v>27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</row>
    <row r="52" spans="1:8" s="1" customFormat="1" ht="14.25">
      <c r="A52" s="125" t="s">
        <v>28</v>
      </c>
      <c r="B52" s="126"/>
      <c r="C52" s="20">
        <f aca="true" t="shared" si="12" ref="C52:H53">C54+C58+C64</f>
        <v>36748000</v>
      </c>
      <c r="D52" s="20">
        <f t="shared" si="12"/>
        <v>36748000</v>
      </c>
      <c r="E52" s="20">
        <f t="shared" si="12"/>
        <v>496000</v>
      </c>
      <c r="F52" s="20">
        <f t="shared" si="12"/>
        <v>496000</v>
      </c>
      <c r="G52" s="20">
        <f t="shared" si="12"/>
        <v>3084993</v>
      </c>
      <c r="H52" s="20">
        <f t="shared" si="12"/>
        <v>0</v>
      </c>
    </row>
    <row r="53" spans="1:8" s="1" customFormat="1" ht="14.25">
      <c r="A53" s="123" t="s">
        <v>5</v>
      </c>
      <c r="B53" s="124"/>
      <c r="C53" s="22">
        <f t="shared" si="12"/>
        <v>36195000</v>
      </c>
      <c r="D53" s="22">
        <f t="shared" si="12"/>
        <v>36195000</v>
      </c>
      <c r="E53" s="22">
        <f t="shared" si="12"/>
        <v>3000</v>
      </c>
      <c r="F53" s="22">
        <f t="shared" si="12"/>
        <v>3000</v>
      </c>
      <c r="G53" s="22">
        <f t="shared" si="12"/>
        <v>11073600</v>
      </c>
      <c r="H53" s="22">
        <f t="shared" si="12"/>
        <v>0</v>
      </c>
    </row>
    <row r="54" spans="1:8" ht="14.25">
      <c r="A54" s="19" t="s">
        <v>2</v>
      </c>
      <c r="B54" s="14" t="s">
        <v>31</v>
      </c>
      <c r="C54" s="20">
        <f aca="true" t="shared" si="13" ref="C54:H55">C56</f>
        <v>0</v>
      </c>
      <c r="D54" s="20">
        <f t="shared" si="13"/>
        <v>0</v>
      </c>
      <c r="E54" s="20">
        <f t="shared" si="13"/>
        <v>0</v>
      </c>
      <c r="F54" s="20">
        <f t="shared" si="13"/>
        <v>0</v>
      </c>
      <c r="G54" s="20">
        <f t="shared" si="13"/>
        <v>0</v>
      </c>
      <c r="H54" s="20">
        <f t="shared" si="13"/>
        <v>0</v>
      </c>
    </row>
    <row r="55" spans="1:8" ht="14.25">
      <c r="A55" s="28"/>
      <c r="B55" s="17" t="s">
        <v>5</v>
      </c>
      <c r="C55" s="22">
        <f t="shared" si="13"/>
        <v>0</v>
      </c>
      <c r="D55" s="22">
        <f t="shared" si="13"/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</row>
    <row r="56" spans="1:8" ht="14.25">
      <c r="A56" s="136">
        <v>1</v>
      </c>
      <c r="B56" s="119"/>
      <c r="C56" s="33">
        <v>0</v>
      </c>
      <c r="D56" s="33">
        <v>0</v>
      </c>
      <c r="E56" s="33">
        <v>0</v>
      </c>
      <c r="F56" s="33">
        <v>0</v>
      </c>
      <c r="G56" s="30">
        <v>0</v>
      </c>
      <c r="H56" s="30">
        <v>0</v>
      </c>
    </row>
    <row r="57" spans="1:8" ht="14.25">
      <c r="A57" s="137"/>
      <c r="B57" s="120"/>
      <c r="C57" s="35">
        <v>0</v>
      </c>
      <c r="D57" s="35">
        <v>0</v>
      </c>
      <c r="E57" s="35">
        <v>0</v>
      </c>
      <c r="F57" s="35">
        <v>0</v>
      </c>
      <c r="G57" s="38">
        <v>0</v>
      </c>
      <c r="H57" s="38">
        <v>0</v>
      </c>
    </row>
    <row r="58" spans="1:8" ht="14.25">
      <c r="A58" s="19" t="s">
        <v>6</v>
      </c>
      <c r="B58" s="14" t="s">
        <v>7</v>
      </c>
      <c r="C58" s="20">
        <f aca="true" t="shared" si="14" ref="C58:H59">C60+C62</f>
        <v>36255000</v>
      </c>
      <c r="D58" s="20">
        <f t="shared" si="14"/>
        <v>36255000</v>
      </c>
      <c r="E58" s="20">
        <f t="shared" si="14"/>
        <v>3000</v>
      </c>
      <c r="F58" s="20">
        <f t="shared" si="14"/>
        <v>3000</v>
      </c>
      <c r="G58" s="20">
        <f t="shared" si="14"/>
        <v>2135781</v>
      </c>
      <c r="H58" s="20">
        <f t="shared" si="14"/>
        <v>0</v>
      </c>
    </row>
    <row r="59" spans="1:8" ht="14.25">
      <c r="A59" s="28"/>
      <c r="B59" s="17" t="s">
        <v>5</v>
      </c>
      <c r="C59" s="24">
        <f t="shared" si="14"/>
        <v>36195000</v>
      </c>
      <c r="D59" s="24">
        <f t="shared" si="14"/>
        <v>36195000</v>
      </c>
      <c r="E59" s="22">
        <f t="shared" si="14"/>
        <v>3000</v>
      </c>
      <c r="F59" s="22">
        <f t="shared" si="14"/>
        <v>3000</v>
      </c>
      <c r="G59" s="22">
        <f t="shared" si="14"/>
        <v>11073600</v>
      </c>
      <c r="H59" s="22">
        <f t="shared" si="14"/>
        <v>0</v>
      </c>
    </row>
    <row r="60" spans="1:8" ht="14.25">
      <c r="A60" s="55">
        <v>2</v>
      </c>
      <c r="B60" s="157" t="s">
        <v>49</v>
      </c>
      <c r="C60" s="54">
        <v>7755000</v>
      </c>
      <c r="D60" s="54">
        <v>7755000</v>
      </c>
      <c r="E60" s="30">
        <v>1000</v>
      </c>
      <c r="F60" s="30">
        <v>1000</v>
      </c>
      <c r="G60" s="33">
        <v>2135781</v>
      </c>
      <c r="H60" s="30">
        <v>0</v>
      </c>
    </row>
    <row r="61" spans="1:8" ht="14.25">
      <c r="A61" s="28"/>
      <c r="B61" s="158"/>
      <c r="C61" s="53">
        <v>7745000</v>
      </c>
      <c r="D61" s="53">
        <v>7745000</v>
      </c>
      <c r="E61" s="30">
        <v>1000</v>
      </c>
      <c r="F61" s="30">
        <v>1000</v>
      </c>
      <c r="G61" s="35">
        <v>2130000</v>
      </c>
      <c r="H61" s="38">
        <v>0</v>
      </c>
    </row>
    <row r="62" spans="1:8" ht="14.25">
      <c r="A62" s="111">
        <v>3</v>
      </c>
      <c r="B62" s="155" t="s">
        <v>57</v>
      </c>
      <c r="C62" s="75">
        <v>28500000</v>
      </c>
      <c r="D62" s="75">
        <v>28500000</v>
      </c>
      <c r="E62" s="101">
        <v>2000</v>
      </c>
      <c r="F62" s="101">
        <v>2000</v>
      </c>
      <c r="G62" s="101">
        <v>0</v>
      </c>
      <c r="H62" s="101">
        <v>0</v>
      </c>
    </row>
    <row r="63" spans="1:8" ht="14.25">
      <c r="A63" s="111"/>
      <c r="B63" s="156"/>
      <c r="C63" s="115">
        <v>28450000</v>
      </c>
      <c r="D63" s="115">
        <v>28450000</v>
      </c>
      <c r="E63" s="101">
        <v>2000</v>
      </c>
      <c r="F63" s="101">
        <v>2000</v>
      </c>
      <c r="G63" s="77">
        <v>8943600</v>
      </c>
      <c r="H63" s="79">
        <v>0</v>
      </c>
    </row>
    <row r="64" spans="1:8" ht="14.25">
      <c r="A64" s="19" t="s">
        <v>4</v>
      </c>
      <c r="B64" s="26" t="s">
        <v>13</v>
      </c>
      <c r="C64" s="20">
        <f aca="true" t="shared" si="15" ref="C64:H65">C66+C68+C70</f>
        <v>493000</v>
      </c>
      <c r="D64" s="20">
        <f t="shared" si="15"/>
        <v>493000</v>
      </c>
      <c r="E64" s="20">
        <f t="shared" si="15"/>
        <v>493000</v>
      </c>
      <c r="F64" s="20">
        <f t="shared" si="15"/>
        <v>493000</v>
      </c>
      <c r="G64" s="20">
        <f t="shared" si="15"/>
        <v>949212</v>
      </c>
      <c r="H64" s="20">
        <f t="shared" si="15"/>
        <v>0</v>
      </c>
    </row>
    <row r="65" spans="1:8" ht="14.25">
      <c r="A65" s="87"/>
      <c r="B65" s="29" t="s">
        <v>5</v>
      </c>
      <c r="C65" s="22">
        <f t="shared" si="15"/>
        <v>0</v>
      </c>
      <c r="D65" s="22">
        <f t="shared" si="15"/>
        <v>0</v>
      </c>
      <c r="E65" s="22">
        <f t="shared" si="15"/>
        <v>0</v>
      </c>
      <c r="F65" s="22">
        <f t="shared" si="15"/>
        <v>0</v>
      </c>
      <c r="G65" s="22">
        <f t="shared" si="15"/>
        <v>0</v>
      </c>
      <c r="H65" s="22">
        <f t="shared" si="15"/>
        <v>0</v>
      </c>
    </row>
    <row r="66" spans="1:8" ht="14.25">
      <c r="A66" s="86">
        <v>4</v>
      </c>
      <c r="B66" s="40" t="s">
        <v>22</v>
      </c>
      <c r="C66" s="33">
        <v>1000</v>
      </c>
      <c r="D66" s="33">
        <v>1000</v>
      </c>
      <c r="E66" s="33">
        <v>1000</v>
      </c>
      <c r="F66" s="33">
        <v>1000</v>
      </c>
      <c r="G66" s="33">
        <v>0</v>
      </c>
      <c r="H66" s="33">
        <v>0</v>
      </c>
    </row>
    <row r="67" spans="1:8" ht="14.25">
      <c r="A67" s="87"/>
      <c r="B67" s="32"/>
      <c r="C67" s="35">
        <v>0</v>
      </c>
      <c r="D67" s="35">
        <v>0</v>
      </c>
      <c r="E67" s="35">
        <f>F67+G67+H67</f>
        <v>0</v>
      </c>
      <c r="F67" s="35">
        <v>0</v>
      </c>
      <c r="G67" s="35">
        <f>0+0</f>
        <v>0</v>
      </c>
      <c r="H67" s="35">
        <f>0+0</f>
        <v>0</v>
      </c>
    </row>
    <row r="68" spans="1:8" ht="14.25">
      <c r="A68" s="88">
        <v>5</v>
      </c>
      <c r="B68" s="80" t="s">
        <v>23</v>
      </c>
      <c r="C68" s="75">
        <v>488000</v>
      </c>
      <c r="D68" s="75">
        <v>488000</v>
      </c>
      <c r="E68" s="75">
        <v>488000</v>
      </c>
      <c r="F68" s="75">
        <v>488000</v>
      </c>
      <c r="G68" s="75">
        <v>705900</v>
      </c>
      <c r="H68" s="75">
        <v>0</v>
      </c>
    </row>
    <row r="69" spans="1:8" ht="14.25">
      <c r="A69" s="89"/>
      <c r="B69" s="78" t="s">
        <v>24</v>
      </c>
      <c r="C69" s="77">
        <v>0</v>
      </c>
      <c r="D69" s="77">
        <v>0</v>
      </c>
      <c r="E69" s="77">
        <f>F69+G69+H69</f>
        <v>0</v>
      </c>
      <c r="F69" s="77">
        <f>0+0</f>
        <v>0</v>
      </c>
      <c r="G69" s="77">
        <f>0+0</f>
        <v>0</v>
      </c>
      <c r="H69" s="77">
        <f>0+0</f>
        <v>0</v>
      </c>
    </row>
    <row r="70" spans="1:8" ht="14.25">
      <c r="A70" s="86">
        <v>6</v>
      </c>
      <c r="B70" s="59" t="s">
        <v>26</v>
      </c>
      <c r="C70" s="53">
        <v>4000</v>
      </c>
      <c r="D70" s="53">
        <v>4000</v>
      </c>
      <c r="E70" s="53">
        <v>4000</v>
      </c>
      <c r="F70" s="53">
        <v>4000</v>
      </c>
      <c r="G70" s="53">
        <v>243312</v>
      </c>
      <c r="H70" s="33">
        <v>0</v>
      </c>
    </row>
    <row r="71" spans="1:8" ht="14.25">
      <c r="A71" s="60"/>
      <c r="B71" s="61" t="s">
        <v>27</v>
      </c>
      <c r="C71" s="58">
        <v>0</v>
      </c>
      <c r="D71" s="58">
        <v>0</v>
      </c>
      <c r="E71" s="58">
        <f>F71+G71+H71</f>
        <v>0</v>
      </c>
      <c r="F71" s="58">
        <v>0</v>
      </c>
      <c r="G71" s="57">
        <v>0</v>
      </c>
      <c r="H71" s="57">
        <v>0</v>
      </c>
    </row>
    <row r="72" spans="1:8" ht="14.25">
      <c r="A72" s="125" t="s">
        <v>36</v>
      </c>
      <c r="B72" s="126"/>
      <c r="C72" s="46">
        <f aca="true" t="shared" si="16" ref="C72:H73">C74+C78</f>
        <v>0</v>
      </c>
      <c r="D72" s="46">
        <f t="shared" si="16"/>
        <v>0</v>
      </c>
      <c r="E72" s="46">
        <f t="shared" si="16"/>
        <v>0</v>
      </c>
      <c r="F72" s="46">
        <f t="shared" si="16"/>
        <v>0</v>
      </c>
      <c r="G72" s="46">
        <f t="shared" si="16"/>
        <v>532200</v>
      </c>
      <c r="H72" s="20">
        <f t="shared" si="16"/>
        <v>0</v>
      </c>
    </row>
    <row r="73" spans="1:8" ht="14.25">
      <c r="A73" s="129" t="s">
        <v>5</v>
      </c>
      <c r="B73" s="130"/>
      <c r="C73" s="50">
        <f t="shared" si="16"/>
        <v>0</v>
      </c>
      <c r="D73" s="50">
        <f t="shared" si="16"/>
        <v>0</v>
      </c>
      <c r="E73" s="50">
        <f t="shared" si="16"/>
        <v>0</v>
      </c>
      <c r="F73" s="50">
        <f t="shared" si="16"/>
        <v>0</v>
      </c>
      <c r="G73" s="50">
        <f t="shared" si="16"/>
        <v>0</v>
      </c>
      <c r="H73" s="22">
        <f t="shared" si="16"/>
        <v>0</v>
      </c>
    </row>
    <row r="74" spans="1:8" ht="14.25">
      <c r="A74" s="19" t="s">
        <v>2</v>
      </c>
      <c r="B74" s="14" t="s">
        <v>3</v>
      </c>
      <c r="C74" s="33">
        <v>0</v>
      </c>
      <c r="D74" s="33">
        <v>0</v>
      </c>
      <c r="E74" s="33">
        <v>0</v>
      </c>
      <c r="F74" s="33">
        <v>0</v>
      </c>
      <c r="G74" s="33">
        <f aca="true" t="shared" si="17" ref="G74:H77">G76</f>
        <v>266100</v>
      </c>
      <c r="H74" s="33">
        <f t="shared" si="17"/>
        <v>0</v>
      </c>
    </row>
    <row r="75" spans="1:8" ht="14.25">
      <c r="A75" s="28"/>
      <c r="B75" s="17" t="s">
        <v>5</v>
      </c>
      <c r="C75" s="35">
        <v>0</v>
      </c>
      <c r="D75" s="35">
        <v>0</v>
      </c>
      <c r="E75" s="35">
        <v>0</v>
      </c>
      <c r="F75" s="35">
        <v>0</v>
      </c>
      <c r="G75" s="35">
        <f t="shared" si="17"/>
        <v>0</v>
      </c>
      <c r="H75" s="35">
        <f t="shared" si="17"/>
        <v>0</v>
      </c>
    </row>
    <row r="76" spans="1:8" ht="14.25">
      <c r="A76" s="60">
        <v>1</v>
      </c>
      <c r="B76" s="62"/>
      <c r="C76" s="33">
        <v>0</v>
      </c>
      <c r="D76" s="33">
        <v>0</v>
      </c>
      <c r="E76" s="33">
        <v>0</v>
      </c>
      <c r="F76" s="33">
        <v>0</v>
      </c>
      <c r="G76" s="33">
        <f t="shared" si="17"/>
        <v>266100</v>
      </c>
      <c r="H76" s="33">
        <f t="shared" si="17"/>
        <v>0</v>
      </c>
    </row>
    <row r="77" spans="1:8" ht="14.25">
      <c r="A77" s="28"/>
      <c r="B77" s="82"/>
      <c r="C77" s="35">
        <v>0</v>
      </c>
      <c r="D77" s="35">
        <v>0</v>
      </c>
      <c r="E77" s="35">
        <v>0</v>
      </c>
      <c r="F77" s="35">
        <v>0</v>
      </c>
      <c r="G77" s="35">
        <f t="shared" si="17"/>
        <v>0</v>
      </c>
      <c r="H77" s="35">
        <f t="shared" si="17"/>
        <v>0</v>
      </c>
    </row>
    <row r="78" spans="1:8" ht="14.25">
      <c r="A78" s="48" t="s">
        <v>4</v>
      </c>
      <c r="B78" s="42" t="s">
        <v>13</v>
      </c>
      <c r="C78" s="46">
        <f aca="true" t="shared" si="18" ref="C78:H78">C80+C82+C84</f>
        <v>0</v>
      </c>
      <c r="D78" s="46">
        <f t="shared" si="18"/>
        <v>0</v>
      </c>
      <c r="E78" s="46">
        <f t="shared" si="18"/>
        <v>0</v>
      </c>
      <c r="F78" s="46">
        <f t="shared" si="18"/>
        <v>0</v>
      </c>
      <c r="G78" s="46">
        <f t="shared" si="18"/>
        <v>266100</v>
      </c>
      <c r="H78" s="20">
        <f t="shared" si="18"/>
        <v>0</v>
      </c>
    </row>
    <row r="79" spans="1:8" ht="14.25">
      <c r="A79" s="49"/>
      <c r="B79" s="29" t="s">
        <v>5</v>
      </c>
      <c r="C79" s="47">
        <f aca="true" t="shared" si="19" ref="C79:H79">C81+C83</f>
        <v>0</v>
      </c>
      <c r="D79" s="47">
        <f t="shared" si="19"/>
        <v>0</v>
      </c>
      <c r="E79" s="47">
        <f t="shared" si="19"/>
        <v>0</v>
      </c>
      <c r="F79" s="47">
        <f t="shared" si="19"/>
        <v>0</v>
      </c>
      <c r="G79" s="47">
        <f t="shared" si="19"/>
        <v>0</v>
      </c>
      <c r="H79" s="22">
        <f t="shared" si="19"/>
        <v>0</v>
      </c>
    </row>
    <row r="80" spans="1:8" ht="14.25">
      <c r="A80" s="60">
        <v>2</v>
      </c>
      <c r="B80" s="52" t="s">
        <v>22</v>
      </c>
      <c r="C80" s="53">
        <v>0</v>
      </c>
      <c r="D80" s="53">
        <v>0</v>
      </c>
      <c r="E80" s="53">
        <v>0</v>
      </c>
      <c r="F80" s="53">
        <v>0</v>
      </c>
      <c r="G80" s="53">
        <v>266100</v>
      </c>
      <c r="H80" s="33">
        <v>0</v>
      </c>
    </row>
    <row r="81" spans="1:8" ht="15" customHeight="1">
      <c r="A81" s="60"/>
      <c r="B81" s="34"/>
      <c r="C81" s="31">
        <v>0</v>
      </c>
      <c r="D81" s="31">
        <v>0</v>
      </c>
      <c r="E81" s="31">
        <f>F81+G81+H81</f>
        <v>0</v>
      </c>
      <c r="F81" s="31">
        <v>0</v>
      </c>
      <c r="G81" s="35">
        <v>0</v>
      </c>
      <c r="H81" s="35">
        <v>0</v>
      </c>
    </row>
    <row r="82" spans="1:8" ht="14.25">
      <c r="A82" s="86">
        <v>3</v>
      </c>
      <c r="B82" s="119" t="s">
        <v>38</v>
      </c>
      <c r="C82" s="53">
        <v>0</v>
      </c>
      <c r="D82" s="53">
        <v>0</v>
      </c>
      <c r="E82" s="53">
        <v>0</v>
      </c>
      <c r="F82" s="53">
        <v>0</v>
      </c>
      <c r="G82" s="54">
        <v>0</v>
      </c>
      <c r="H82" s="33">
        <v>0</v>
      </c>
    </row>
    <row r="83" spans="1:8" ht="14.25">
      <c r="A83" s="87"/>
      <c r="B83" s="120"/>
      <c r="C83" s="31">
        <v>0</v>
      </c>
      <c r="D83" s="31">
        <v>0</v>
      </c>
      <c r="E83" s="31">
        <f>F83+G83+H83</f>
        <v>0</v>
      </c>
      <c r="F83" s="31">
        <v>0</v>
      </c>
      <c r="G83" s="35">
        <v>0</v>
      </c>
      <c r="H83" s="35">
        <v>0</v>
      </c>
    </row>
    <row r="84" spans="1:8" ht="14.25">
      <c r="A84" s="86">
        <v>4</v>
      </c>
      <c r="B84" s="59" t="s">
        <v>26</v>
      </c>
      <c r="C84" s="53">
        <v>0</v>
      </c>
      <c r="D84" s="53">
        <v>0</v>
      </c>
      <c r="E84" s="53">
        <v>0</v>
      </c>
      <c r="F84" s="53">
        <v>0</v>
      </c>
      <c r="G84" s="54">
        <v>0</v>
      </c>
      <c r="H84" s="33">
        <v>0</v>
      </c>
    </row>
    <row r="85" spans="1:8" ht="14.25">
      <c r="A85" s="87"/>
      <c r="B85" s="61" t="s">
        <v>27</v>
      </c>
      <c r="C85" s="31">
        <v>0</v>
      </c>
      <c r="D85" s="31">
        <v>0</v>
      </c>
      <c r="E85" s="31">
        <f>F85+G85+H85</f>
        <v>0</v>
      </c>
      <c r="F85" s="31">
        <v>0</v>
      </c>
      <c r="G85" s="35">
        <v>0</v>
      </c>
      <c r="H85" s="35">
        <v>0</v>
      </c>
    </row>
    <row r="86" spans="1:8" ht="14.25">
      <c r="A86" s="129" t="s">
        <v>16</v>
      </c>
      <c r="B86" s="131"/>
      <c r="C86" s="20">
        <f aca="true" t="shared" si="20" ref="C86:H87">C88+C92+C120</f>
        <v>56953487</v>
      </c>
      <c r="D86" s="20">
        <f t="shared" si="20"/>
        <v>56953487</v>
      </c>
      <c r="E86" s="20">
        <f t="shared" si="20"/>
        <v>1100254</v>
      </c>
      <c r="F86" s="20">
        <f t="shared" si="20"/>
        <v>1100254</v>
      </c>
      <c r="G86" s="20">
        <f t="shared" si="20"/>
        <v>2317671</v>
      </c>
      <c r="H86" s="20">
        <f t="shared" si="20"/>
        <v>0</v>
      </c>
    </row>
    <row r="87" spans="1:8" ht="14.25">
      <c r="A87" s="123" t="s">
        <v>5</v>
      </c>
      <c r="B87" s="124"/>
      <c r="C87" s="22">
        <f t="shared" si="20"/>
        <v>51928361</v>
      </c>
      <c r="D87" s="22">
        <f t="shared" si="20"/>
        <v>51928361</v>
      </c>
      <c r="E87" s="22">
        <f t="shared" si="20"/>
        <v>181000</v>
      </c>
      <c r="F87" s="22">
        <f t="shared" si="20"/>
        <v>181000</v>
      </c>
      <c r="G87" s="22">
        <f t="shared" si="20"/>
        <v>0</v>
      </c>
      <c r="H87" s="22">
        <f t="shared" si="20"/>
        <v>0</v>
      </c>
    </row>
    <row r="88" spans="1:8" ht="14.25">
      <c r="A88" s="19" t="s">
        <v>2</v>
      </c>
      <c r="B88" s="14" t="s">
        <v>3</v>
      </c>
      <c r="C88" s="20">
        <f aca="true" t="shared" si="21" ref="C88:H89">C90</f>
        <v>0</v>
      </c>
      <c r="D88" s="20">
        <f t="shared" si="21"/>
        <v>0</v>
      </c>
      <c r="E88" s="20">
        <f t="shared" si="21"/>
        <v>0</v>
      </c>
      <c r="F88" s="20">
        <f t="shared" si="21"/>
        <v>0</v>
      </c>
      <c r="G88" s="20">
        <f t="shared" si="21"/>
        <v>0</v>
      </c>
      <c r="H88" s="20">
        <f t="shared" si="21"/>
        <v>0</v>
      </c>
    </row>
    <row r="89" spans="1:10" s="1" customFormat="1" ht="14.25">
      <c r="A89" s="16"/>
      <c r="B89" s="17" t="s">
        <v>5</v>
      </c>
      <c r="C89" s="22">
        <f t="shared" si="21"/>
        <v>0</v>
      </c>
      <c r="D89" s="22">
        <f t="shared" si="21"/>
        <v>0</v>
      </c>
      <c r="E89" s="22">
        <f t="shared" si="21"/>
        <v>0</v>
      </c>
      <c r="F89" s="22">
        <f t="shared" si="21"/>
        <v>0</v>
      </c>
      <c r="G89" s="22">
        <f t="shared" si="21"/>
        <v>0</v>
      </c>
      <c r="H89" s="22">
        <f t="shared" si="21"/>
        <v>0</v>
      </c>
      <c r="I89" s="3"/>
      <c r="J89" s="3"/>
    </row>
    <row r="90" spans="1:10" s="1" customFormat="1" ht="14.25">
      <c r="A90" s="13">
        <v>1</v>
      </c>
      <c r="B90" s="119"/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"/>
      <c r="J90" s="3"/>
    </row>
    <row r="91" spans="1:10" s="1" customFormat="1" ht="14.25">
      <c r="A91" s="16"/>
      <c r="B91" s="120"/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"/>
      <c r="J91" s="3"/>
    </row>
    <row r="92" spans="1:8" s="7" customFormat="1" ht="15">
      <c r="A92" s="19" t="s">
        <v>6</v>
      </c>
      <c r="B92" s="42" t="s">
        <v>7</v>
      </c>
      <c r="C92" s="20">
        <f aca="true" t="shared" si="22" ref="C92:H93">C94+C96+C98+C100+C102+C104+C106+C108+C110+C112+C114+C116+C118</f>
        <v>56134233</v>
      </c>
      <c r="D92" s="20">
        <f t="shared" si="22"/>
        <v>56134233</v>
      </c>
      <c r="E92" s="20">
        <f t="shared" si="22"/>
        <v>281000</v>
      </c>
      <c r="F92" s="20">
        <f t="shared" si="22"/>
        <v>281000</v>
      </c>
      <c r="G92" s="20">
        <f t="shared" si="22"/>
        <v>0</v>
      </c>
      <c r="H92" s="20">
        <f t="shared" si="22"/>
        <v>0</v>
      </c>
    </row>
    <row r="93" spans="1:8" s="7" customFormat="1" ht="15">
      <c r="A93" s="43"/>
      <c r="B93" s="44" t="s">
        <v>5</v>
      </c>
      <c r="C93" s="73">
        <f t="shared" si="22"/>
        <v>51928361</v>
      </c>
      <c r="D93" s="73">
        <f t="shared" si="22"/>
        <v>51928361</v>
      </c>
      <c r="E93" s="73">
        <f t="shared" si="22"/>
        <v>181000</v>
      </c>
      <c r="F93" s="73">
        <f t="shared" si="22"/>
        <v>181000</v>
      </c>
      <c r="G93" s="73">
        <f t="shared" si="22"/>
        <v>0</v>
      </c>
      <c r="H93" s="73">
        <f t="shared" si="22"/>
        <v>0</v>
      </c>
    </row>
    <row r="94" spans="1:8" s="7" customFormat="1" ht="15">
      <c r="A94" s="13">
        <v>2</v>
      </c>
      <c r="B94" s="117" t="s">
        <v>58</v>
      </c>
      <c r="C94" s="33">
        <v>4390000</v>
      </c>
      <c r="D94" s="33">
        <v>4390000</v>
      </c>
      <c r="E94" s="54">
        <v>1000</v>
      </c>
      <c r="F94" s="33">
        <v>1000</v>
      </c>
      <c r="G94" s="30">
        <v>0</v>
      </c>
      <c r="H94" s="30">
        <v>0</v>
      </c>
    </row>
    <row r="95" spans="1:8" s="7" customFormat="1" ht="16.5" customHeight="1">
      <c r="A95" s="16"/>
      <c r="B95" s="118"/>
      <c r="C95" s="35">
        <v>4340000</v>
      </c>
      <c r="D95" s="35">
        <v>4340000</v>
      </c>
      <c r="E95" s="31">
        <v>1000</v>
      </c>
      <c r="F95" s="35">
        <v>1000</v>
      </c>
      <c r="G95" s="38">
        <v>0</v>
      </c>
      <c r="H95" s="38">
        <v>0</v>
      </c>
    </row>
    <row r="96" spans="1:8" s="7" customFormat="1" ht="15">
      <c r="A96" s="13">
        <v>3</v>
      </c>
      <c r="B96" s="91" t="s">
        <v>59</v>
      </c>
      <c r="C96" s="92">
        <v>3170000</v>
      </c>
      <c r="D96" s="92">
        <v>3170000</v>
      </c>
      <c r="E96" s="30">
        <v>170000</v>
      </c>
      <c r="F96" s="30">
        <v>170000</v>
      </c>
      <c r="G96" s="30">
        <v>0</v>
      </c>
      <c r="H96" s="30">
        <v>0</v>
      </c>
    </row>
    <row r="97" spans="1:8" s="7" customFormat="1" ht="15">
      <c r="A97" s="16"/>
      <c r="B97" s="93"/>
      <c r="C97" s="35">
        <v>3160000</v>
      </c>
      <c r="D97" s="35">
        <v>3160000</v>
      </c>
      <c r="E97" s="30">
        <v>170000</v>
      </c>
      <c r="F97" s="30">
        <v>170000</v>
      </c>
      <c r="G97" s="38">
        <v>0</v>
      </c>
      <c r="H97" s="38">
        <v>0</v>
      </c>
    </row>
    <row r="98" spans="1:8" s="7" customFormat="1" ht="15">
      <c r="A98" s="111">
        <v>4</v>
      </c>
      <c r="B98" s="112" t="s">
        <v>56</v>
      </c>
      <c r="C98" s="75">
        <v>2910000</v>
      </c>
      <c r="D98" s="75">
        <v>2910000</v>
      </c>
      <c r="E98" s="101">
        <v>1000</v>
      </c>
      <c r="F98" s="101">
        <v>1000</v>
      </c>
      <c r="G98" s="101">
        <v>0</v>
      </c>
      <c r="H98" s="101">
        <v>0</v>
      </c>
    </row>
    <row r="99" spans="1:8" s="7" customFormat="1" ht="15">
      <c r="A99" s="111"/>
      <c r="B99" s="112"/>
      <c r="C99" s="77">
        <v>2900000</v>
      </c>
      <c r="D99" s="77">
        <v>2900000</v>
      </c>
      <c r="E99" s="79">
        <v>1000</v>
      </c>
      <c r="F99" s="79">
        <v>1000</v>
      </c>
      <c r="G99" s="79">
        <v>0</v>
      </c>
      <c r="H99" s="79">
        <v>0</v>
      </c>
    </row>
    <row r="100" spans="1:8" s="7" customFormat="1" ht="15">
      <c r="A100" s="13">
        <v>5</v>
      </c>
      <c r="B100" s="91" t="s">
        <v>55</v>
      </c>
      <c r="C100" s="33">
        <v>4600000</v>
      </c>
      <c r="D100" s="33">
        <v>4600000</v>
      </c>
      <c r="E100" s="30">
        <v>1000</v>
      </c>
      <c r="F100" s="30">
        <v>1000</v>
      </c>
      <c r="G100" s="30">
        <v>0</v>
      </c>
      <c r="H100" s="30">
        <v>0</v>
      </c>
    </row>
    <row r="101" spans="1:8" s="7" customFormat="1" ht="15">
      <c r="A101" s="16"/>
      <c r="B101" s="93"/>
      <c r="C101" s="35">
        <v>4590000</v>
      </c>
      <c r="D101" s="35">
        <v>4590000</v>
      </c>
      <c r="E101" s="38">
        <v>1000</v>
      </c>
      <c r="F101" s="38">
        <v>1000</v>
      </c>
      <c r="G101" s="38">
        <v>0</v>
      </c>
      <c r="H101" s="38">
        <v>0</v>
      </c>
    </row>
    <row r="102" spans="1:8" s="7" customFormat="1" ht="15">
      <c r="A102" s="55">
        <v>6</v>
      </c>
      <c r="B102" s="94" t="s">
        <v>44</v>
      </c>
      <c r="C102" s="33">
        <v>2557000</v>
      </c>
      <c r="D102" s="33">
        <v>2557000</v>
      </c>
      <c r="E102" s="30">
        <v>1000</v>
      </c>
      <c r="F102" s="30">
        <v>1000</v>
      </c>
      <c r="G102" s="30">
        <v>0</v>
      </c>
      <c r="H102" s="30">
        <v>0</v>
      </c>
    </row>
    <row r="103" spans="1:8" s="7" customFormat="1" ht="15">
      <c r="A103" s="55"/>
      <c r="B103" s="94"/>
      <c r="C103" s="35">
        <v>2507000</v>
      </c>
      <c r="D103" s="35">
        <v>2507000</v>
      </c>
      <c r="E103" s="38">
        <v>1000</v>
      </c>
      <c r="F103" s="38">
        <v>1000</v>
      </c>
      <c r="G103" s="38">
        <v>0</v>
      </c>
      <c r="H103" s="38">
        <v>0</v>
      </c>
    </row>
    <row r="104" spans="1:8" s="7" customFormat="1" ht="15">
      <c r="A104" s="13">
        <v>7</v>
      </c>
      <c r="B104" s="91" t="s">
        <v>60</v>
      </c>
      <c r="C104" s="33">
        <v>3900000</v>
      </c>
      <c r="D104" s="33">
        <v>3900000</v>
      </c>
      <c r="E104" s="30">
        <v>1000</v>
      </c>
      <c r="F104" s="30">
        <v>1000</v>
      </c>
      <c r="G104" s="30">
        <v>0</v>
      </c>
      <c r="H104" s="30">
        <v>0</v>
      </c>
    </row>
    <row r="105" spans="1:8" s="7" customFormat="1" ht="15">
      <c r="A105" s="16"/>
      <c r="B105" s="93"/>
      <c r="C105" s="35">
        <v>3890000</v>
      </c>
      <c r="D105" s="35">
        <v>3890000</v>
      </c>
      <c r="E105" s="38">
        <v>1000</v>
      </c>
      <c r="F105" s="38">
        <v>1000</v>
      </c>
      <c r="G105" s="38">
        <v>0</v>
      </c>
      <c r="H105" s="38">
        <v>0</v>
      </c>
    </row>
    <row r="106" spans="1:8" s="7" customFormat="1" ht="15">
      <c r="A106" s="111">
        <v>8</v>
      </c>
      <c r="B106" s="112" t="s">
        <v>54</v>
      </c>
      <c r="C106" s="75">
        <v>6400000</v>
      </c>
      <c r="D106" s="75">
        <v>6400000</v>
      </c>
      <c r="E106" s="101">
        <v>1000</v>
      </c>
      <c r="F106" s="101">
        <v>1000</v>
      </c>
      <c r="G106" s="101">
        <v>0</v>
      </c>
      <c r="H106" s="101">
        <v>0</v>
      </c>
    </row>
    <row r="107" spans="1:8" s="7" customFormat="1" ht="15">
      <c r="A107" s="111"/>
      <c r="B107" s="112"/>
      <c r="C107" s="77">
        <v>6350000</v>
      </c>
      <c r="D107" s="77">
        <v>6350000</v>
      </c>
      <c r="E107" s="101">
        <v>1000</v>
      </c>
      <c r="F107" s="101">
        <v>1000</v>
      </c>
      <c r="G107" s="79">
        <v>0</v>
      </c>
      <c r="H107" s="79">
        <v>0</v>
      </c>
    </row>
    <row r="108" spans="1:8" s="7" customFormat="1" ht="15">
      <c r="A108" s="95">
        <v>9</v>
      </c>
      <c r="B108" s="83" t="s">
        <v>52</v>
      </c>
      <c r="C108" s="30">
        <v>3900000</v>
      </c>
      <c r="D108" s="30">
        <v>3900000</v>
      </c>
      <c r="E108" s="30">
        <v>1000</v>
      </c>
      <c r="F108" s="30">
        <v>1000</v>
      </c>
      <c r="G108" s="30">
        <v>0</v>
      </c>
      <c r="H108" s="30">
        <v>0</v>
      </c>
    </row>
    <row r="109" spans="1:8" s="7" customFormat="1" ht="15">
      <c r="A109" s="96"/>
      <c r="B109" s="97"/>
      <c r="C109" s="38">
        <v>1231000</v>
      </c>
      <c r="D109" s="38">
        <v>1231000</v>
      </c>
      <c r="E109" s="38">
        <v>1000</v>
      </c>
      <c r="F109" s="38">
        <v>1000</v>
      </c>
      <c r="G109" s="38">
        <v>0</v>
      </c>
      <c r="H109" s="38">
        <v>0</v>
      </c>
    </row>
    <row r="110" spans="1:8" s="7" customFormat="1" ht="15">
      <c r="A110" s="55">
        <v>10</v>
      </c>
      <c r="B110" s="94" t="s">
        <v>45</v>
      </c>
      <c r="C110" s="33">
        <v>3900000</v>
      </c>
      <c r="D110" s="33">
        <v>3900000</v>
      </c>
      <c r="E110" s="30">
        <v>1000</v>
      </c>
      <c r="F110" s="30">
        <v>1000</v>
      </c>
      <c r="G110" s="30">
        <v>0</v>
      </c>
      <c r="H110" s="30">
        <v>0</v>
      </c>
    </row>
    <row r="111" spans="1:8" s="7" customFormat="1" ht="15">
      <c r="A111" s="55"/>
      <c r="B111" s="94"/>
      <c r="C111" s="35">
        <v>3850000</v>
      </c>
      <c r="D111" s="35">
        <v>3850000</v>
      </c>
      <c r="E111" s="38">
        <v>1000</v>
      </c>
      <c r="F111" s="38">
        <v>1000</v>
      </c>
      <c r="G111" s="38">
        <v>0</v>
      </c>
      <c r="H111" s="38">
        <v>0</v>
      </c>
    </row>
    <row r="112" spans="1:8" s="7" customFormat="1" ht="15">
      <c r="A112" s="13">
        <v>11</v>
      </c>
      <c r="B112" s="91" t="s">
        <v>46</v>
      </c>
      <c r="C112" s="33">
        <v>2769589</v>
      </c>
      <c r="D112" s="33">
        <v>2769589</v>
      </c>
      <c r="E112" s="30">
        <v>1000</v>
      </c>
      <c r="F112" s="30">
        <v>1000</v>
      </c>
      <c r="G112" s="30">
        <v>0</v>
      </c>
      <c r="H112" s="30">
        <v>0</v>
      </c>
    </row>
    <row r="113" spans="1:8" s="7" customFormat="1" ht="15">
      <c r="A113" s="16"/>
      <c r="B113" s="93"/>
      <c r="C113" s="35">
        <v>2759589</v>
      </c>
      <c r="D113" s="35">
        <v>2759589</v>
      </c>
      <c r="E113" s="38">
        <v>1000</v>
      </c>
      <c r="F113" s="38">
        <v>1000</v>
      </c>
      <c r="G113" s="38">
        <v>0</v>
      </c>
      <c r="H113" s="38">
        <v>0</v>
      </c>
    </row>
    <row r="114" spans="1:8" s="7" customFormat="1" ht="15">
      <c r="A114" s="104">
        <v>12</v>
      </c>
      <c r="B114" s="105" t="s">
        <v>47</v>
      </c>
      <c r="C114" s="75">
        <v>650000</v>
      </c>
      <c r="D114" s="75">
        <v>650000</v>
      </c>
      <c r="E114" s="101">
        <v>1000</v>
      </c>
      <c r="F114" s="101">
        <v>1000</v>
      </c>
      <c r="G114" s="101">
        <v>0</v>
      </c>
      <c r="H114" s="101">
        <v>0</v>
      </c>
    </row>
    <row r="115" spans="1:8" s="7" customFormat="1" ht="15">
      <c r="A115" s="106"/>
      <c r="B115" s="107"/>
      <c r="C115" s="77">
        <v>600000</v>
      </c>
      <c r="D115" s="77">
        <v>600000</v>
      </c>
      <c r="E115" s="79">
        <v>1000</v>
      </c>
      <c r="F115" s="79">
        <v>1000</v>
      </c>
      <c r="G115" s="79">
        <v>0</v>
      </c>
      <c r="H115" s="79">
        <v>0</v>
      </c>
    </row>
    <row r="116" spans="1:8" s="7" customFormat="1" ht="15">
      <c r="A116" s="98">
        <v>13</v>
      </c>
      <c r="B116" s="83" t="s">
        <v>48</v>
      </c>
      <c r="C116" s="33">
        <v>3645000</v>
      </c>
      <c r="D116" s="33">
        <v>3645000</v>
      </c>
      <c r="E116" s="30">
        <v>1000</v>
      </c>
      <c r="F116" s="30">
        <v>1000</v>
      </c>
      <c r="G116" s="30">
        <v>0</v>
      </c>
      <c r="H116" s="30">
        <v>0</v>
      </c>
    </row>
    <row r="117" spans="1:8" s="7" customFormat="1" ht="15">
      <c r="A117" s="99"/>
      <c r="B117" s="84"/>
      <c r="C117" s="35">
        <v>3635000</v>
      </c>
      <c r="D117" s="35">
        <v>3635000</v>
      </c>
      <c r="E117" s="38">
        <v>1000</v>
      </c>
      <c r="F117" s="38">
        <v>1000</v>
      </c>
      <c r="G117" s="38">
        <v>0</v>
      </c>
      <c r="H117" s="38">
        <v>0</v>
      </c>
    </row>
    <row r="118" spans="1:8" s="7" customFormat="1" ht="15">
      <c r="A118" s="13">
        <v>14</v>
      </c>
      <c r="B118" s="83" t="s">
        <v>53</v>
      </c>
      <c r="C118" s="30">
        <v>13342644</v>
      </c>
      <c r="D118" s="30">
        <v>13342644</v>
      </c>
      <c r="E118" s="30">
        <v>100000</v>
      </c>
      <c r="F118" s="30">
        <v>100000</v>
      </c>
      <c r="G118" s="30">
        <v>0</v>
      </c>
      <c r="H118" s="30">
        <v>0</v>
      </c>
    </row>
    <row r="119" spans="1:8" s="7" customFormat="1" ht="15">
      <c r="A119" s="16"/>
      <c r="B119" s="84"/>
      <c r="C119" s="38">
        <v>12115772</v>
      </c>
      <c r="D119" s="38">
        <v>12115772</v>
      </c>
      <c r="E119" s="38">
        <v>0</v>
      </c>
      <c r="F119" s="38">
        <v>0</v>
      </c>
      <c r="G119" s="38">
        <v>0</v>
      </c>
      <c r="H119" s="38">
        <v>0</v>
      </c>
    </row>
    <row r="120" spans="1:8" s="7" customFormat="1" ht="15">
      <c r="A120" s="19" t="s">
        <v>4</v>
      </c>
      <c r="B120" s="26" t="s">
        <v>13</v>
      </c>
      <c r="C120" s="45">
        <f aca="true" t="shared" si="23" ref="C120:H120">C122+C124+C126</f>
        <v>819254</v>
      </c>
      <c r="D120" s="45">
        <f t="shared" si="23"/>
        <v>819254</v>
      </c>
      <c r="E120" s="45">
        <f t="shared" si="23"/>
        <v>819254</v>
      </c>
      <c r="F120" s="45">
        <f t="shared" si="23"/>
        <v>819254</v>
      </c>
      <c r="G120" s="45">
        <f t="shared" si="23"/>
        <v>2317671</v>
      </c>
      <c r="H120" s="45">
        <f t="shared" si="23"/>
        <v>0</v>
      </c>
    </row>
    <row r="121" spans="1:8" s="7" customFormat="1" ht="15">
      <c r="A121" s="16"/>
      <c r="B121" s="29" t="s">
        <v>5</v>
      </c>
      <c r="C121" s="22">
        <f aca="true" t="shared" si="24" ref="C121:H121">C123+C125+C127</f>
        <v>0</v>
      </c>
      <c r="D121" s="22">
        <f t="shared" si="24"/>
        <v>0</v>
      </c>
      <c r="E121" s="22">
        <f t="shared" si="24"/>
        <v>0</v>
      </c>
      <c r="F121" s="22">
        <f t="shared" si="24"/>
        <v>0</v>
      </c>
      <c r="G121" s="22">
        <f t="shared" si="24"/>
        <v>0</v>
      </c>
      <c r="H121" s="22">
        <f t="shared" si="24"/>
        <v>0</v>
      </c>
    </row>
    <row r="122" spans="1:8" ht="14.25">
      <c r="A122" s="13">
        <v>15</v>
      </c>
      <c r="B122" s="40" t="s">
        <v>22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</row>
    <row r="123" spans="1:8" ht="14.25">
      <c r="A123" s="16"/>
      <c r="B123" s="34"/>
      <c r="C123" s="31">
        <v>0</v>
      </c>
      <c r="D123" s="31">
        <v>0</v>
      </c>
      <c r="E123" s="58">
        <f>F123+G123+H123</f>
        <v>0</v>
      </c>
      <c r="F123" s="31">
        <v>0</v>
      </c>
      <c r="G123" s="31">
        <v>0</v>
      </c>
      <c r="H123" s="32">
        <v>0</v>
      </c>
    </row>
    <row r="124" spans="1:8" ht="14.25">
      <c r="A124" s="88">
        <v>16</v>
      </c>
      <c r="B124" s="80" t="s">
        <v>23</v>
      </c>
      <c r="C124" s="81">
        <v>794254</v>
      </c>
      <c r="D124" s="81">
        <v>794254</v>
      </c>
      <c r="E124" s="81">
        <v>794254</v>
      </c>
      <c r="F124" s="81">
        <v>794254</v>
      </c>
      <c r="G124" s="81">
        <v>2024554</v>
      </c>
      <c r="H124" s="75">
        <v>0</v>
      </c>
    </row>
    <row r="125" spans="1:8" ht="14.25">
      <c r="A125" s="89"/>
      <c r="B125" s="78" t="s">
        <v>24</v>
      </c>
      <c r="C125" s="76">
        <f>0+0</f>
        <v>0</v>
      </c>
      <c r="D125" s="76">
        <f>0+0</f>
        <v>0</v>
      </c>
      <c r="E125" s="77">
        <f>F125+G125+H125</f>
        <v>0</v>
      </c>
      <c r="F125" s="79">
        <v>0</v>
      </c>
      <c r="G125" s="77">
        <v>0</v>
      </c>
      <c r="H125" s="78">
        <v>0</v>
      </c>
    </row>
    <row r="126" spans="1:22" ht="14.25">
      <c r="A126" s="88">
        <v>17</v>
      </c>
      <c r="B126" s="80" t="s">
        <v>26</v>
      </c>
      <c r="C126" s="75">
        <v>25000</v>
      </c>
      <c r="D126" s="75">
        <v>25000</v>
      </c>
      <c r="E126" s="75">
        <v>25000</v>
      </c>
      <c r="F126" s="75">
        <v>25000</v>
      </c>
      <c r="G126" s="75">
        <v>293117</v>
      </c>
      <c r="H126" s="102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</row>
    <row r="127" spans="1:22" ht="14.25">
      <c r="A127" s="108"/>
      <c r="B127" s="109" t="s">
        <v>27</v>
      </c>
      <c r="C127" s="110">
        <v>0</v>
      </c>
      <c r="D127" s="110">
        <v>0</v>
      </c>
      <c r="E127" s="77">
        <f>F127+G127+H127</f>
        <v>0</v>
      </c>
      <c r="F127" s="77">
        <v>0</v>
      </c>
      <c r="G127" s="77">
        <v>0</v>
      </c>
      <c r="H127" s="78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133" t="s">
        <v>37</v>
      </c>
      <c r="B128" s="131"/>
      <c r="C128" s="20">
        <f aca="true" t="shared" si="25" ref="C128:H129">C130+C134+C138</f>
        <v>1000</v>
      </c>
      <c r="D128" s="20">
        <f t="shared" si="25"/>
        <v>1000</v>
      </c>
      <c r="E128" s="20">
        <f t="shared" si="25"/>
        <v>1000</v>
      </c>
      <c r="F128" s="20">
        <f t="shared" si="25"/>
        <v>1000</v>
      </c>
      <c r="G128" s="20">
        <f t="shared" si="25"/>
        <v>19649076</v>
      </c>
      <c r="H128" s="20">
        <f t="shared" si="25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134" t="s">
        <v>5</v>
      </c>
      <c r="B129" s="135"/>
      <c r="C129" s="22">
        <f t="shared" si="25"/>
        <v>0</v>
      </c>
      <c r="D129" s="22">
        <f t="shared" si="25"/>
        <v>0</v>
      </c>
      <c r="E129" s="22">
        <f t="shared" si="25"/>
        <v>0</v>
      </c>
      <c r="F129" s="22">
        <f t="shared" si="25"/>
        <v>0</v>
      </c>
      <c r="G129" s="22">
        <f t="shared" si="25"/>
        <v>0</v>
      </c>
      <c r="H129" s="22">
        <f t="shared" si="25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9" t="s">
        <v>2</v>
      </c>
      <c r="B130" s="14" t="s">
        <v>3</v>
      </c>
      <c r="C130" s="20">
        <f aca="true" t="shared" si="26" ref="C130:H131">C132</f>
        <v>0</v>
      </c>
      <c r="D130" s="20">
        <f t="shared" si="26"/>
        <v>0</v>
      </c>
      <c r="E130" s="20">
        <f t="shared" si="26"/>
        <v>0</v>
      </c>
      <c r="F130" s="20">
        <f t="shared" si="26"/>
        <v>0</v>
      </c>
      <c r="G130" s="20">
        <f t="shared" si="26"/>
        <v>0</v>
      </c>
      <c r="H130" s="20">
        <f t="shared" si="26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55"/>
      <c r="B131" s="36" t="s">
        <v>5</v>
      </c>
      <c r="C131" s="22">
        <f t="shared" si="26"/>
        <v>0</v>
      </c>
      <c r="D131" s="22">
        <f t="shared" si="26"/>
        <v>0</v>
      </c>
      <c r="E131" s="22">
        <f t="shared" si="26"/>
        <v>0</v>
      </c>
      <c r="F131" s="22">
        <f t="shared" si="26"/>
        <v>0</v>
      </c>
      <c r="G131" s="22">
        <f t="shared" si="26"/>
        <v>0</v>
      </c>
      <c r="H131" s="22">
        <f t="shared" si="26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63">
        <v>1</v>
      </c>
      <c r="B132" s="145"/>
      <c r="C132" s="33">
        <v>0</v>
      </c>
      <c r="D132" s="33">
        <v>0</v>
      </c>
      <c r="E132" s="30">
        <v>0</v>
      </c>
      <c r="F132" s="30">
        <v>0</v>
      </c>
      <c r="G132" s="30">
        <v>0</v>
      </c>
      <c r="H132" s="3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1.25" customHeight="1">
      <c r="A133" s="64"/>
      <c r="B133" s="146"/>
      <c r="C133" s="35">
        <v>0</v>
      </c>
      <c r="D133" s="35">
        <v>0</v>
      </c>
      <c r="E133" s="38">
        <v>0</v>
      </c>
      <c r="F133" s="38">
        <v>0</v>
      </c>
      <c r="G133" s="38">
        <v>0</v>
      </c>
      <c r="H133" s="38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9" t="s">
        <v>6</v>
      </c>
      <c r="B134" s="42" t="s">
        <v>7</v>
      </c>
      <c r="C134" s="30">
        <f aca="true" t="shared" si="27" ref="C134:H135">C136</f>
        <v>0</v>
      </c>
      <c r="D134" s="30">
        <f t="shared" si="27"/>
        <v>0</v>
      </c>
      <c r="E134" s="30">
        <f t="shared" si="27"/>
        <v>0</v>
      </c>
      <c r="F134" s="30">
        <f t="shared" si="27"/>
        <v>0</v>
      </c>
      <c r="G134" s="30">
        <f t="shared" si="27"/>
        <v>0</v>
      </c>
      <c r="H134" s="33">
        <f t="shared" si="27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43"/>
      <c r="B135" s="44" t="s">
        <v>5</v>
      </c>
      <c r="C135" s="31">
        <f t="shared" si="27"/>
        <v>0</v>
      </c>
      <c r="D135" s="31">
        <f t="shared" si="27"/>
        <v>0</v>
      </c>
      <c r="E135" s="31">
        <f t="shared" si="27"/>
        <v>0</v>
      </c>
      <c r="F135" s="31">
        <f t="shared" si="27"/>
        <v>0</v>
      </c>
      <c r="G135" s="31">
        <f t="shared" si="27"/>
        <v>0</v>
      </c>
      <c r="H135" s="35">
        <f t="shared" si="27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3">
        <v>2</v>
      </c>
      <c r="B136" s="119"/>
      <c r="C136" s="33">
        <v>0</v>
      </c>
      <c r="D136" s="33">
        <v>0</v>
      </c>
      <c r="E136" s="30">
        <v>0</v>
      </c>
      <c r="F136" s="30">
        <v>0</v>
      </c>
      <c r="G136" s="30">
        <v>0</v>
      </c>
      <c r="H136" s="30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6"/>
      <c r="B137" s="120"/>
      <c r="C137" s="35">
        <v>0</v>
      </c>
      <c r="D137" s="35">
        <v>0</v>
      </c>
      <c r="E137" s="38">
        <v>0</v>
      </c>
      <c r="F137" s="38">
        <v>0</v>
      </c>
      <c r="G137" s="38">
        <v>0</v>
      </c>
      <c r="H137" s="38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65" t="s">
        <v>4</v>
      </c>
      <c r="B138" s="66" t="s">
        <v>13</v>
      </c>
      <c r="C138" s="67">
        <f aca="true" t="shared" si="28" ref="C138:H139">C140+C142+C144</f>
        <v>1000</v>
      </c>
      <c r="D138" s="67">
        <f t="shared" si="28"/>
        <v>1000</v>
      </c>
      <c r="E138" s="67">
        <f t="shared" si="28"/>
        <v>1000</v>
      </c>
      <c r="F138" s="67">
        <f t="shared" si="28"/>
        <v>1000</v>
      </c>
      <c r="G138" s="67">
        <f t="shared" si="28"/>
        <v>19649076</v>
      </c>
      <c r="H138" s="68">
        <f t="shared" si="28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69"/>
      <c r="B139" s="70" t="s">
        <v>5</v>
      </c>
      <c r="C139" s="71">
        <f t="shared" si="28"/>
        <v>0</v>
      </c>
      <c r="D139" s="71">
        <f t="shared" si="28"/>
        <v>0</v>
      </c>
      <c r="E139" s="71">
        <f t="shared" si="28"/>
        <v>0</v>
      </c>
      <c r="F139" s="71">
        <f t="shared" si="28"/>
        <v>0</v>
      </c>
      <c r="G139" s="71">
        <f t="shared" si="28"/>
        <v>0</v>
      </c>
      <c r="H139" s="72">
        <f t="shared" si="28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04">
        <v>3</v>
      </c>
      <c r="B140" s="116" t="s">
        <v>22</v>
      </c>
      <c r="C140" s="101">
        <v>1000</v>
      </c>
      <c r="D140" s="101">
        <v>1000</v>
      </c>
      <c r="E140" s="101">
        <v>1000</v>
      </c>
      <c r="F140" s="101">
        <v>1000</v>
      </c>
      <c r="G140" s="101">
        <v>19649076</v>
      </c>
      <c r="H140" s="101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06"/>
      <c r="B141" s="114"/>
      <c r="C141" s="76">
        <v>0</v>
      </c>
      <c r="D141" s="76">
        <v>0</v>
      </c>
      <c r="E141" s="77">
        <f>F141+G141+H141</f>
        <v>0</v>
      </c>
      <c r="F141" s="76">
        <v>0</v>
      </c>
      <c r="G141" s="76">
        <v>0</v>
      </c>
      <c r="H141" s="78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>
      <c r="A142" s="13">
        <v>4</v>
      </c>
      <c r="B142" s="59" t="s">
        <v>23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>
      <c r="A143" s="16"/>
      <c r="B143" s="32" t="s">
        <v>24</v>
      </c>
      <c r="C143" s="31">
        <v>0</v>
      </c>
      <c r="D143" s="31">
        <v>0</v>
      </c>
      <c r="E143" s="35">
        <v>0</v>
      </c>
      <c r="F143" s="31">
        <v>0</v>
      </c>
      <c r="G143" s="31">
        <v>0</v>
      </c>
      <c r="H143" s="32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>
      <c r="A144" s="13">
        <v>5</v>
      </c>
      <c r="B144" s="59" t="s">
        <v>26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>
      <c r="A145" s="16"/>
      <c r="B145" s="32" t="s">
        <v>27</v>
      </c>
      <c r="C145" s="31">
        <v>0</v>
      </c>
      <c r="D145" s="31">
        <v>0</v>
      </c>
      <c r="E145" s="35">
        <f>F145+G145+H145</f>
        <v>0</v>
      </c>
      <c r="F145" s="31">
        <v>0</v>
      </c>
      <c r="G145" s="31">
        <v>0</v>
      </c>
      <c r="H145" s="32"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8" ht="14.25" customHeight="1">
      <c r="B146" s="85" t="s">
        <v>8</v>
      </c>
      <c r="C146" s="8" t="s">
        <v>18</v>
      </c>
      <c r="D146" s="8"/>
      <c r="E146" s="85" t="s">
        <v>20</v>
      </c>
      <c r="F146" s="121" t="s">
        <v>34</v>
      </c>
      <c r="G146" s="121"/>
      <c r="H146" s="121"/>
    </row>
    <row r="147" spans="2:8" ht="14.25">
      <c r="B147" s="85" t="s">
        <v>9</v>
      </c>
      <c r="C147" s="8" t="s">
        <v>19</v>
      </c>
      <c r="D147" s="8"/>
      <c r="E147" s="85" t="s">
        <v>33</v>
      </c>
      <c r="F147" s="122"/>
      <c r="G147" s="122"/>
      <c r="H147" s="122"/>
    </row>
    <row r="148" spans="2:8" ht="14.25">
      <c r="B148" s="85" t="s">
        <v>32</v>
      </c>
      <c r="C148" s="8"/>
      <c r="D148" s="8"/>
      <c r="E148" s="8"/>
      <c r="F148" s="143" t="s">
        <v>40</v>
      </c>
      <c r="G148" s="143"/>
      <c r="H148" s="143"/>
    </row>
    <row r="149" spans="2:7" ht="14.25">
      <c r="B149" s="85"/>
      <c r="C149" s="8"/>
      <c r="D149" s="8"/>
      <c r="E149" s="8"/>
      <c r="F149" s="8"/>
      <c r="G149" s="8"/>
    </row>
    <row r="150" spans="6:8" ht="14.25" customHeight="1">
      <c r="F150" s="144" t="s">
        <v>21</v>
      </c>
      <c r="G150" s="144"/>
      <c r="H150" s="144"/>
    </row>
    <row r="151" ht="14.25">
      <c r="C151" s="6"/>
    </row>
    <row r="153" ht="14.25">
      <c r="B153" s="9"/>
    </row>
    <row r="156" spans="2:6" ht="14.25">
      <c r="B156" s="10"/>
      <c r="C156" s="1"/>
      <c r="D156" s="1"/>
      <c r="E156" s="1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"/>
      <c r="E158" s="1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40"/>
      <c r="E160" s="140"/>
      <c r="F160" s="140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140"/>
      <c r="E162" s="140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32"/>
      <c r="E164" s="132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0"/>
      <c r="C166" s="1"/>
      <c r="D166" s="132"/>
      <c r="E166" s="132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32"/>
      <c r="E168" s="132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32"/>
      <c r="E170" s="132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"/>
      <c r="C172" s="1"/>
      <c r="D172" s="1"/>
      <c r="E172" s="1"/>
      <c r="F172" s="1"/>
    </row>
    <row r="173" spans="2:6" ht="14.25">
      <c r="B173" s="1"/>
      <c r="C173" s="1"/>
      <c r="D173" s="1"/>
      <c r="E173" s="1"/>
      <c r="F173" s="1"/>
    </row>
    <row r="174" spans="2:6" ht="14.25">
      <c r="B174" s="1"/>
      <c r="C174" s="1"/>
      <c r="D174" s="1"/>
      <c r="E174" s="1"/>
      <c r="F174" s="1"/>
    </row>
    <row r="175" spans="2:6" ht="14.25">
      <c r="B175" s="1"/>
      <c r="C175" s="1"/>
      <c r="D175" s="1"/>
      <c r="E175" s="1"/>
      <c r="F175" s="1"/>
    </row>
    <row r="176" spans="2:6" ht="14.25">
      <c r="B176" s="1"/>
      <c r="C176" s="1"/>
      <c r="D176" s="1"/>
      <c r="E176" s="1"/>
      <c r="F176" s="1"/>
    </row>
  </sheetData>
  <sheetProtection/>
  <mergeCells count="49">
    <mergeCell ref="F5:F6"/>
    <mergeCell ref="A31:B31"/>
    <mergeCell ref="A30:B30"/>
    <mergeCell ref="A17:B17"/>
    <mergeCell ref="B82:B83"/>
    <mergeCell ref="B62:B63"/>
    <mergeCell ref="B60:B61"/>
    <mergeCell ref="B56:B57"/>
    <mergeCell ref="A16:B16"/>
    <mergeCell ref="A2:H2"/>
    <mergeCell ref="G5:G6"/>
    <mergeCell ref="E4:E6"/>
    <mergeCell ref="F4:H4"/>
    <mergeCell ref="H5:H6"/>
    <mergeCell ref="A1:E1"/>
    <mergeCell ref="A4:A6"/>
    <mergeCell ref="B4:B6"/>
    <mergeCell ref="C4:C6"/>
    <mergeCell ref="D4:D6"/>
    <mergeCell ref="D168:E168"/>
    <mergeCell ref="A22:B22"/>
    <mergeCell ref="D160:F160"/>
    <mergeCell ref="B40:B41"/>
    <mergeCell ref="D162:E162"/>
    <mergeCell ref="F148:H148"/>
    <mergeCell ref="B90:B91"/>
    <mergeCell ref="F150:H150"/>
    <mergeCell ref="A56:A57"/>
    <mergeCell ref="B132:B133"/>
    <mergeCell ref="D170:E170"/>
    <mergeCell ref="A128:B128"/>
    <mergeCell ref="A129:B129"/>
    <mergeCell ref="A34:A35"/>
    <mergeCell ref="D166:E166"/>
    <mergeCell ref="D164:E164"/>
    <mergeCell ref="A40:A41"/>
    <mergeCell ref="A53:B53"/>
    <mergeCell ref="A38:A39"/>
    <mergeCell ref="B38:B39"/>
    <mergeCell ref="B94:B95"/>
    <mergeCell ref="B136:B137"/>
    <mergeCell ref="F146:H147"/>
    <mergeCell ref="A23:B23"/>
    <mergeCell ref="A72:B72"/>
    <mergeCell ref="B34:B35"/>
    <mergeCell ref="A52:B52"/>
    <mergeCell ref="A73:B73"/>
    <mergeCell ref="A86:B86"/>
    <mergeCell ref="A87:B87"/>
  </mergeCells>
  <printOptions gridLines="1"/>
  <pageMargins left="0.71" right="0.29" top="0.23" bottom="0.15" header="0.2" footer="0.15"/>
  <pageSetup fitToHeight="0" fitToWidth="1" horizontalDpi="600" verticalDpi="600" orientation="landscape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2023-07-24T11:05:40Z</cp:lastPrinted>
  <dcterms:created xsi:type="dcterms:W3CDTF">1998-10-27T12:30:16Z</dcterms:created>
  <dcterms:modified xsi:type="dcterms:W3CDTF">2023-10-20T11:46:19Z</dcterms:modified>
  <cp:category/>
  <cp:version/>
  <cp:contentType/>
  <cp:contentStatus/>
</cp:coreProperties>
</file>