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<sst xmlns="http://schemas.openxmlformats.org/spreadsheetml/2006/main" count="83" uniqueCount="81">
  <si>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</si>
  <si>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</si>
  <si>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</si>
  <si>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</si>
  <si>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</si>
  <si>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</si>
  <si>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</si>
  <si>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</si>
  <si>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</si>
  <si>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</si>
  <si>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</si>
  <si>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</si>
  <si>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</si>
  <si>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</si>
  <si>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</si>
  <si>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</si>
  <si>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</si>
  <si>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</si>
  <si>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</si>
  <si>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</si>
  <si>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</si>
  <si>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</si>
  <si>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</si>
  <si>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</si>
  <si>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</si>
  <si>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</si>
  <si>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</si>
  <si>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</si>
  <si>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</si>
  <si>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</si>
  <si>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</si>
  <si>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</si>
  <si>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</si>
  <si>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</si>
  <si>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</si>
  <si>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</si>
  <si>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</si>
  <si>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</si>
  <si>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</si>
  <si>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</si>
  <si>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</si>
  <si>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</si>
  <si>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</si>
  <si>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</si>
  <si>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</si>
  <si>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</si>
  <si>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</si>
  <si>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</si>
  <si>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</si>
  <si>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</si>
  <si>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</si>
  <si>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</si>
  <si>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</si>
  <si>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</si>
  <si>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</si>
  <si>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</si>
  <si>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</si>
  <si>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</si>
  <si>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</si>
  <si>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</si>
  <si>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</si>
  <si>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</si>
  <si>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</si>
  <si>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</si>
  <si>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</si>
  <si>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</si>
  <si>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</si>
  <si>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</si>
  <si>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</si>
  <si>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</si>
  <si>
    <t>Multifuncțional la Colegiul Economic ”Gheorghe Dragoș”</t>
  </si>
  <si>
    <t>Aparat foto</t>
  </si>
  <si>
    <t>Achiziție cazane de încălzire 80 kw cu echipamente auxiliare și montaj la Casa Verde</t>
  </si>
  <si>
    <t>Dotare grupe creșă la Grădinița cu Program Prelungit nr. 13 Satu Mare</t>
  </si>
  <si>
    <t>Achiziție machetă tactilă de bronz în relief</t>
  </si>
  <si>
    <t>Achiziție panou de informare cu confecție metalică dimensiuni 4200mmx5200mm</t>
  </si>
  <si>
    <t>Laptop Educațional la Colegiul Economic ”Gheorghe Dragoș”</t>
  </si>
  <si>
    <t>Mașină de gătit la Grădinita cu Program Prelungit nr.7 Satu Mare- structura Grădinița cu Program Prelungit nr. 1 Satu Mare</t>
  </si>
  <si>
    <t>Cap. 74 Protecția Mediului</t>
  </si>
  <si>
    <t>Perii și plase metalice pentru întreținerea gazonului sintetic de la Baza Sportivă Dinamo</t>
  </si>
  <si>
    <t>Total Cap. 74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</si>
</sst>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 wrapText="1"/>
    </xf>
    <xf numFmtId="3" fontId="1" fillId="32" borderId="20" xfId="0" applyFont="1" applyFill="1" applyBorder="1" applyAlignment="1">
      <alignment horizontal="left" vertical="center" wrapText="1"/>
    </xf>
    <xf numFmtId="3" fontId="1" fillId="32" borderId="20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 wrapText="1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1" fillId="32" borderId="13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1" fillId="32" borderId="22" xfId="0" applyFont="1" applyFill="1" applyBorder="1" applyAlignment="1">
      <alignment horizontal="left"/>
    </xf>
    <xf numFmtId="3" fontId="1" fillId="32" borderId="22" xfId="0" applyFont="1" applyFill="1" applyBorder="1" applyAlignment="1">
      <alignment horizontal="right"/>
    </xf>
    <xf numFmtId="3" fontId="1" fillId="32" borderId="22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right"/>
    </xf>
    <xf numFmtId="3" fontId="1" fillId="33" borderId="12" xfId="0" applyFont="1" applyFill="1" applyBorder="1" applyAlignment="1">
      <alignment horizontal="center" vertical="center"/>
    </xf>
    <xf numFmtId="3" fontId="1" fillId="32" borderId="23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9" xfId="0" applyFont="1" applyFill="1" applyBorder="1" applyAlignment="1">
      <alignment horizontal="center" wrapText="1"/>
    </xf>
    <xf numFmtId="3" fontId="1" fillId="33" borderId="2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/>
    </xf>
    <xf numFmtId="3" fontId="1" fillId="33" borderId="13" xfId="0" applyFont="1" applyFill="1" applyBorder="1" applyAlignment="1">
      <alignment horizontal="right" wrapText="1"/>
    </xf>
    <xf numFmtId="3" fontId="1" fillId="33" borderId="2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right" vertical="center"/>
    </xf>
    <xf numFmtId="3" fontId="1" fillId="33" borderId="13" xfId="0" applyFont="1" applyFill="1" applyBorder="1" applyAlignment="1">
      <alignment horizontal="left" vertical="center" wrapText="1"/>
    </xf>
    <xf numFmtId="3" fontId="1" fillId="33" borderId="13" xfId="0" applyNumberFormat="1" applyFont="1" applyFill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8" xfId="0" applyFont="1" applyFill="1" applyBorder="1" applyAlignment="1">
      <alignment horizontal="right" vertical="center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34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35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9" fillId="32" borderId="0" xfId="0" applyFont="1" applyFill="1" applyAlignment="1">
      <alignment horizont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left" vertical="center"/>
    </xf>
    <xf numFmtId="3" fontId="9" fillId="32" borderId="38" xfId="0" applyFont="1" applyFill="1" applyBorder="1" applyAlignment="1">
      <alignment horizontal="center"/>
    </xf>
    <xf numFmtId="3" fontId="9" fillId="32" borderId="39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41" xfId="0" applyFont="1" applyFill="1" applyBorder="1" applyAlignment="1">
      <alignment horizontal="center" vertical="center" wrapText="1"/>
    </xf>
    <xf numFmtId="3" fontId="9" fillId="32" borderId="35" xfId="0" applyFont="1" applyFill="1" applyBorder="1" applyAlignment="1">
      <alignment horizontal="center" vertical="center" wrapText="1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center" vertical="center"/>
    </xf>
    <xf numFmtId="3" fontId="9" fillId="32" borderId="32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33" xfId="0" applyFont="1" applyFill="1" applyBorder="1" applyAlignment="1">
      <alignment horizontal="left" wrapText="1"/>
    </xf>
    <xf numFmtId="3" fontId="9" fillId="32" borderId="32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left"/>
    </xf>
    <xf numFmtId="3" fontId="9" fillId="32" borderId="33" xfId="0" applyFont="1" applyFill="1" applyBorder="1" applyAlignment="1">
      <alignment horizontal="left"/>
    </xf>
    <xf numFmtId="3" fontId="9" fillId="32" borderId="32" xfId="0" applyFont="1" applyFill="1" applyBorder="1" applyAlignment="1">
      <alignment horizontal="right"/>
    </xf>
    <xf numFmtId="3" fontId="9" fillId="32" borderId="34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77</xdr:row>
      <xdr:rowOff>0</xdr:rowOff>
    </xdr:from>
    <xdr:to>
      <xdr:col>1</xdr:col>
      <xdr:colOff>2009775</xdr:colOff>
      <xdr:row>80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70878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77</xdr:row>
      <xdr:rowOff>28575</xdr:rowOff>
    </xdr:from>
    <xdr:to>
      <xdr:col>2</xdr:col>
      <xdr:colOff>0</xdr:colOff>
      <xdr:row>80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71164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77</xdr:row>
      <xdr:rowOff>9525</xdr:rowOff>
    </xdr:from>
    <xdr:to>
      <xdr:col>4</xdr:col>
      <xdr:colOff>314325</xdr:colOff>
      <xdr:row>79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7097375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77</xdr:row>
      <xdr:rowOff>28575</xdr:rowOff>
    </xdr:from>
    <xdr:to>
      <xdr:col>6</xdr:col>
      <xdr:colOff>428625</xdr:colOff>
      <xdr:row>81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7116425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99"/>
  <sheetViews>
    <sheetView tabSelected="1" zoomScale="85" zoomScaleNormal="85" workbookViewId="0" topLeftCell="A2">
      <selection activeCell="A1" sqref="A1:G81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72" t="s">
        <v>55</v>
      </c>
      <c r="B1" s="73"/>
      <c r="C1" s="73"/>
      <c r="D1" s="73"/>
      <c r="E1" s="73"/>
      <c r="F1" s="73"/>
      <c r="G1" s="21"/>
    </row>
    <row r="2" spans="1:7" ht="15.75">
      <c r="A2" s="122" t="s">
        <v>6</v>
      </c>
      <c r="B2" s="122"/>
      <c r="C2" s="122"/>
      <c r="D2" s="122"/>
      <c r="E2" s="122"/>
      <c r="F2" s="122"/>
      <c r="G2" s="17"/>
    </row>
    <row r="3" spans="1:7" ht="15.75">
      <c r="A3" s="122" t="s">
        <v>30</v>
      </c>
      <c r="B3" s="122"/>
      <c r="C3" s="122"/>
      <c r="D3" s="122"/>
      <c r="E3" s="122"/>
      <c r="F3" s="122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31" t="s">
        <v>0</v>
      </c>
      <c r="B5" s="133" t="s">
        <v>1</v>
      </c>
      <c r="C5" s="127" t="s">
        <v>28</v>
      </c>
      <c r="D5" s="127" t="s">
        <v>3</v>
      </c>
      <c r="E5" s="127" t="s">
        <v>5</v>
      </c>
      <c r="F5" s="125" t="s">
        <v>9</v>
      </c>
      <c r="G5" s="126"/>
    </row>
    <row r="6" spans="1:7" ht="30" customHeight="1" thickBot="1">
      <c r="A6" s="132"/>
      <c r="B6" s="134"/>
      <c r="C6" s="128"/>
      <c r="D6" s="128"/>
      <c r="E6" s="128"/>
      <c r="F6" s="78" t="s">
        <v>4</v>
      </c>
      <c r="G6" s="18" t="s">
        <v>8</v>
      </c>
    </row>
    <row r="7" spans="1:7" s="20" customFormat="1" ht="15">
      <c r="A7" s="123" t="s">
        <v>7</v>
      </c>
      <c r="B7" s="124"/>
      <c r="C7" s="124"/>
      <c r="D7" s="124"/>
      <c r="E7" s="124"/>
      <c r="F7" s="124"/>
      <c r="G7" s="19"/>
    </row>
    <row r="8" spans="1:7" s="20" customFormat="1" ht="15">
      <c r="A8" s="23">
        <v>1</v>
      </c>
      <c r="B8" s="24" t="s">
        <v>35</v>
      </c>
      <c r="C8" s="25">
        <v>1</v>
      </c>
      <c r="D8" s="24">
        <v>180000</v>
      </c>
      <c r="E8" s="24">
        <f aca="true" t="shared" si="0" ref="E8:E15">C8*D8</f>
        <v>180000</v>
      </c>
      <c r="F8" s="24">
        <f aca="true" t="shared" si="1" ref="F8:F15">C8*D8</f>
        <v>180000</v>
      </c>
      <c r="G8" s="26">
        <v>0</v>
      </c>
    </row>
    <row r="9" spans="1:7" s="20" customFormat="1" ht="15">
      <c r="A9" s="23">
        <v>2</v>
      </c>
      <c r="B9" s="24" t="s">
        <v>46</v>
      </c>
      <c r="C9" s="25">
        <v>1</v>
      </c>
      <c r="D9" s="24">
        <v>150000</v>
      </c>
      <c r="E9" s="24">
        <f t="shared" si="0"/>
        <v>150000</v>
      </c>
      <c r="F9" s="24">
        <f t="shared" si="1"/>
        <v>150000</v>
      </c>
      <c r="G9" s="26">
        <v>0</v>
      </c>
    </row>
    <row r="10" spans="1:7" s="20" customFormat="1" ht="15">
      <c r="A10" s="23">
        <v>3</v>
      </c>
      <c r="B10" s="24" t="s">
        <v>68</v>
      </c>
      <c r="C10" s="25">
        <v>1</v>
      </c>
      <c r="D10" s="24">
        <v>180000</v>
      </c>
      <c r="E10" s="24">
        <f>C10*D10</f>
        <v>180000</v>
      </c>
      <c r="F10" s="24">
        <f>C10*D10</f>
        <v>180000</v>
      </c>
      <c r="G10" s="26">
        <v>0</v>
      </c>
    </row>
    <row r="11" spans="1:7" s="20" customFormat="1" ht="15">
      <c r="A11" s="23">
        <v>4</v>
      </c>
      <c r="B11" s="24" t="s">
        <v>69</v>
      </c>
      <c r="C11" s="25">
        <v>2</v>
      </c>
      <c r="D11" s="24">
        <v>130000</v>
      </c>
      <c r="E11" s="24">
        <f t="shared" si="0"/>
        <v>260000</v>
      </c>
      <c r="F11" s="24">
        <f t="shared" si="1"/>
        <v>260000</v>
      </c>
      <c r="G11" s="26">
        <v>0</v>
      </c>
    </row>
    <row r="12" spans="1:7" s="20" customFormat="1" ht="15">
      <c r="A12" s="23">
        <v>5</v>
      </c>
      <c r="B12" s="24" t="s">
        <v>24</v>
      </c>
      <c r="C12" s="25">
        <v>1</v>
      </c>
      <c r="D12" s="24">
        <v>115000</v>
      </c>
      <c r="E12" s="24">
        <f t="shared" si="0"/>
        <v>115000</v>
      </c>
      <c r="F12" s="24">
        <f t="shared" si="1"/>
        <v>115000</v>
      </c>
      <c r="G12" s="26">
        <v>0</v>
      </c>
    </row>
    <row r="13" spans="1:7" s="20" customFormat="1" ht="15">
      <c r="A13" s="23">
        <v>6</v>
      </c>
      <c r="B13" s="24" t="s">
        <v>47</v>
      </c>
      <c r="C13" s="25">
        <v>1</v>
      </c>
      <c r="D13" s="24">
        <v>175000</v>
      </c>
      <c r="E13" s="24">
        <f t="shared" si="0"/>
        <v>175000</v>
      </c>
      <c r="F13" s="24">
        <f t="shared" si="1"/>
        <v>175000</v>
      </c>
      <c r="G13" s="26">
        <v>0</v>
      </c>
    </row>
    <row r="14" spans="1:7" s="20" customFormat="1" ht="15">
      <c r="A14" s="23">
        <v>7</v>
      </c>
      <c r="B14" s="24" t="s">
        <v>54</v>
      </c>
      <c r="C14" s="25">
        <v>1</v>
      </c>
      <c r="D14" s="24">
        <v>125000</v>
      </c>
      <c r="E14" s="24">
        <f t="shared" si="0"/>
        <v>125000</v>
      </c>
      <c r="F14" s="24">
        <f t="shared" si="1"/>
        <v>125000</v>
      </c>
      <c r="G14" s="26">
        <v>0</v>
      </c>
    </row>
    <row r="15" spans="1:7" s="20" customFormat="1" ht="15">
      <c r="A15" s="23">
        <v>8</v>
      </c>
      <c r="B15" s="24" t="s">
        <v>48</v>
      </c>
      <c r="C15" s="25">
        <v>1</v>
      </c>
      <c r="D15" s="24">
        <v>125000</v>
      </c>
      <c r="E15" s="24">
        <f t="shared" si="0"/>
        <v>125000</v>
      </c>
      <c r="F15" s="24">
        <f t="shared" si="1"/>
        <v>125000</v>
      </c>
      <c r="G15" s="26">
        <v>0</v>
      </c>
    </row>
    <row r="16" spans="1:7" s="12" customFormat="1" ht="15">
      <c r="A16" s="129" t="s">
        <v>14</v>
      </c>
      <c r="B16" s="130"/>
      <c r="C16" s="130"/>
      <c r="D16" s="130"/>
      <c r="E16" s="27">
        <f>SUM(E8:E15)</f>
        <v>1310000</v>
      </c>
      <c r="F16" s="27">
        <f>SUM(F8:F15)</f>
        <v>1310000</v>
      </c>
      <c r="G16" s="28">
        <f>SUM(G8:G15)</f>
        <v>0</v>
      </c>
    </row>
    <row r="17" spans="1:10" s="12" customFormat="1" ht="15">
      <c r="A17" s="106" t="s">
        <v>19</v>
      </c>
      <c r="B17" s="107"/>
      <c r="C17" s="107"/>
      <c r="D17" s="107"/>
      <c r="E17" s="107"/>
      <c r="F17" s="107"/>
      <c r="G17" s="108"/>
      <c r="J17" s="12" t="s">
        <v>45</v>
      </c>
    </row>
    <row r="18" spans="1:7" s="12" customFormat="1" ht="25.5">
      <c r="A18" s="83">
        <v>1</v>
      </c>
      <c r="B18" s="96" t="s">
        <v>23</v>
      </c>
      <c r="C18" s="94">
        <v>1</v>
      </c>
      <c r="D18" s="95">
        <v>97300</v>
      </c>
      <c r="E18" s="97">
        <f aca="true" t="shared" si="2" ref="E18:E25">D18*C18</f>
        <v>97300</v>
      </c>
      <c r="F18" s="97">
        <f aca="true" t="shared" si="3" ref="F18:F25">E18</f>
        <v>97300</v>
      </c>
      <c r="G18" s="98">
        <v>0</v>
      </c>
    </row>
    <row r="19" spans="1:7" s="12" customFormat="1" ht="15">
      <c r="A19" s="23">
        <v>2</v>
      </c>
      <c r="B19" s="31" t="s">
        <v>33</v>
      </c>
      <c r="C19" s="32">
        <v>40</v>
      </c>
      <c r="D19" s="33">
        <v>9000</v>
      </c>
      <c r="E19" s="34">
        <f t="shared" si="2"/>
        <v>360000</v>
      </c>
      <c r="F19" s="34">
        <f t="shared" si="3"/>
        <v>360000</v>
      </c>
      <c r="G19" s="35">
        <v>0</v>
      </c>
    </row>
    <row r="20" spans="1:7" s="12" customFormat="1" ht="15">
      <c r="A20" s="23">
        <v>3</v>
      </c>
      <c r="B20" s="36" t="s">
        <v>31</v>
      </c>
      <c r="C20" s="32">
        <v>1</v>
      </c>
      <c r="D20" s="33">
        <v>36000</v>
      </c>
      <c r="E20" s="34">
        <f t="shared" si="2"/>
        <v>36000</v>
      </c>
      <c r="F20" s="34">
        <f t="shared" si="3"/>
        <v>36000</v>
      </c>
      <c r="G20" s="35">
        <v>0</v>
      </c>
    </row>
    <row r="21" spans="1:7" s="12" customFormat="1" ht="15">
      <c r="A21" s="23">
        <v>4</v>
      </c>
      <c r="B21" s="36" t="s">
        <v>24</v>
      </c>
      <c r="C21" s="32">
        <v>2</v>
      </c>
      <c r="D21" s="33">
        <v>80000</v>
      </c>
      <c r="E21" s="34">
        <f t="shared" si="2"/>
        <v>160000</v>
      </c>
      <c r="F21" s="34">
        <f t="shared" si="3"/>
        <v>160000</v>
      </c>
      <c r="G21" s="35">
        <v>0</v>
      </c>
    </row>
    <row r="22" spans="1:7" s="12" customFormat="1" ht="15">
      <c r="A22" s="23">
        <v>5</v>
      </c>
      <c r="B22" s="36" t="s">
        <v>32</v>
      </c>
      <c r="C22" s="32">
        <v>2</v>
      </c>
      <c r="D22" s="33">
        <v>5000</v>
      </c>
      <c r="E22" s="34">
        <f t="shared" si="2"/>
        <v>10000</v>
      </c>
      <c r="F22" s="34">
        <f t="shared" si="3"/>
        <v>10000</v>
      </c>
      <c r="G22" s="35">
        <v>0</v>
      </c>
    </row>
    <row r="23" spans="1:7" s="12" customFormat="1" ht="15">
      <c r="A23" s="23">
        <v>6</v>
      </c>
      <c r="B23" s="36" t="s">
        <v>25</v>
      </c>
      <c r="C23" s="32">
        <v>2</v>
      </c>
      <c r="D23" s="33">
        <v>4500</v>
      </c>
      <c r="E23" s="34">
        <f t="shared" si="2"/>
        <v>9000</v>
      </c>
      <c r="F23" s="34">
        <f t="shared" si="3"/>
        <v>9000</v>
      </c>
      <c r="G23" s="35">
        <v>0</v>
      </c>
    </row>
    <row r="24" spans="1:7" s="12" customFormat="1" ht="26.25">
      <c r="A24" s="23">
        <v>7</v>
      </c>
      <c r="B24" s="31" t="s">
        <v>56</v>
      </c>
      <c r="C24" s="32">
        <v>1</v>
      </c>
      <c r="D24" s="33">
        <v>125000</v>
      </c>
      <c r="E24" s="34">
        <f t="shared" si="2"/>
        <v>125000</v>
      </c>
      <c r="F24" s="34">
        <f t="shared" si="3"/>
        <v>125000</v>
      </c>
      <c r="G24" s="35">
        <v>0</v>
      </c>
    </row>
    <row r="25" spans="1:7" s="12" customFormat="1" ht="26.25">
      <c r="A25" s="23">
        <v>8</v>
      </c>
      <c r="B25" s="31" t="s">
        <v>66</v>
      </c>
      <c r="C25" s="32">
        <v>1</v>
      </c>
      <c r="D25" s="33">
        <v>17600</v>
      </c>
      <c r="E25" s="34">
        <f t="shared" si="2"/>
        <v>17600</v>
      </c>
      <c r="F25" s="34">
        <f t="shared" si="3"/>
        <v>17600</v>
      </c>
      <c r="G25" s="35">
        <v>0</v>
      </c>
    </row>
    <row r="26" spans="1:7" s="12" customFormat="1" ht="15">
      <c r="A26" s="23">
        <v>9</v>
      </c>
      <c r="B26" s="36" t="s">
        <v>36</v>
      </c>
      <c r="C26" s="32">
        <v>32</v>
      </c>
      <c r="D26" s="33">
        <v>1310</v>
      </c>
      <c r="E26" s="34">
        <f>D26*C26</f>
        <v>41920</v>
      </c>
      <c r="F26" s="34">
        <f>E26</f>
        <v>41920</v>
      </c>
      <c r="G26" s="35">
        <v>0</v>
      </c>
    </row>
    <row r="27" spans="1:7" s="12" customFormat="1" ht="15">
      <c r="A27" s="114" t="s">
        <v>20</v>
      </c>
      <c r="B27" s="115"/>
      <c r="C27" s="115"/>
      <c r="D27" s="116"/>
      <c r="E27" s="37">
        <f>SUM(E18:E26)</f>
        <v>856820</v>
      </c>
      <c r="F27" s="37">
        <f>SUM(F18:F26)</f>
        <v>856820</v>
      </c>
      <c r="G27" s="38">
        <f>SUM(G18:G69)</f>
        <v>0</v>
      </c>
    </row>
    <row r="28" spans="1:8" s="14" customFormat="1" ht="15.75">
      <c r="A28" s="120" t="s">
        <v>15</v>
      </c>
      <c r="B28" s="121"/>
      <c r="C28" s="39"/>
      <c r="D28" s="39"/>
      <c r="E28" s="40"/>
      <c r="F28" s="40"/>
      <c r="G28" s="41"/>
      <c r="H28" s="13"/>
    </row>
    <row r="29" spans="1:8" s="14" customFormat="1" ht="25.5">
      <c r="A29" s="75">
        <v>1</v>
      </c>
      <c r="B29" s="74" t="s">
        <v>27</v>
      </c>
      <c r="C29" s="32">
        <v>1</v>
      </c>
      <c r="D29" s="33">
        <v>320000</v>
      </c>
      <c r="E29" s="42">
        <f>C29*D29</f>
        <v>320000</v>
      </c>
      <c r="F29" s="42">
        <f>C29*D29</f>
        <v>320000</v>
      </c>
      <c r="G29" s="76">
        <v>0</v>
      </c>
      <c r="H29" s="13"/>
    </row>
    <row r="30" spans="1:8" s="14" customFormat="1" ht="25.5">
      <c r="A30" s="43">
        <v>2</v>
      </c>
      <c r="B30" s="44" t="s">
        <v>26</v>
      </c>
      <c r="C30" s="45">
        <v>26</v>
      </c>
      <c r="D30" s="33">
        <v>3847</v>
      </c>
      <c r="E30" s="42">
        <f aca="true" t="shared" si="4" ref="E30:E41">C30*D30</f>
        <v>100022</v>
      </c>
      <c r="F30" s="42">
        <f aca="true" t="shared" si="5" ref="F30:F41">C30*D30</f>
        <v>100022</v>
      </c>
      <c r="G30" s="46">
        <v>0</v>
      </c>
      <c r="H30" s="13"/>
    </row>
    <row r="31" spans="1:8" s="14" customFormat="1" ht="15.75">
      <c r="A31" s="43">
        <v>3</v>
      </c>
      <c r="B31" s="44" t="s">
        <v>49</v>
      </c>
      <c r="C31" s="45">
        <v>1</v>
      </c>
      <c r="D31" s="33">
        <v>10000</v>
      </c>
      <c r="E31" s="42">
        <f t="shared" si="4"/>
        <v>10000</v>
      </c>
      <c r="F31" s="42">
        <f t="shared" si="5"/>
        <v>10000</v>
      </c>
      <c r="G31" s="46">
        <v>0</v>
      </c>
      <c r="H31" s="13"/>
    </row>
    <row r="32" spans="1:8" s="14" customFormat="1" ht="15.75">
      <c r="A32" s="43">
        <v>4</v>
      </c>
      <c r="B32" s="44" t="s">
        <v>50</v>
      </c>
      <c r="C32" s="45">
        <v>1</v>
      </c>
      <c r="D32" s="33">
        <v>70000</v>
      </c>
      <c r="E32" s="42">
        <f t="shared" si="4"/>
        <v>70000</v>
      </c>
      <c r="F32" s="42">
        <f t="shared" si="5"/>
        <v>70000</v>
      </c>
      <c r="G32" s="46">
        <v>0</v>
      </c>
      <c r="H32" s="13"/>
    </row>
    <row r="33" spans="1:8" s="14" customFormat="1" ht="15.75">
      <c r="A33" s="43">
        <v>5</v>
      </c>
      <c r="B33" s="44" t="s">
        <v>51</v>
      </c>
      <c r="C33" s="45">
        <v>1</v>
      </c>
      <c r="D33" s="33">
        <v>5000</v>
      </c>
      <c r="E33" s="42">
        <f t="shared" si="4"/>
        <v>5000</v>
      </c>
      <c r="F33" s="42">
        <f t="shared" si="5"/>
        <v>5000</v>
      </c>
      <c r="G33" s="46">
        <v>0</v>
      </c>
      <c r="H33" s="13"/>
    </row>
    <row r="34" spans="1:8" s="14" customFormat="1" ht="15.75">
      <c r="A34" s="43">
        <v>6</v>
      </c>
      <c r="B34" s="44" t="s">
        <v>52</v>
      </c>
      <c r="C34" s="45">
        <v>2</v>
      </c>
      <c r="D34" s="33">
        <v>4200</v>
      </c>
      <c r="E34" s="42">
        <f t="shared" si="4"/>
        <v>8400</v>
      </c>
      <c r="F34" s="42">
        <f t="shared" si="5"/>
        <v>8400</v>
      </c>
      <c r="G34" s="46">
        <v>0</v>
      </c>
      <c r="H34" s="13"/>
    </row>
    <row r="35" spans="1:8" s="14" customFormat="1" ht="25.5">
      <c r="A35" s="43">
        <v>7</v>
      </c>
      <c r="B35" s="44" t="s">
        <v>59</v>
      </c>
      <c r="C35" s="45">
        <v>1</v>
      </c>
      <c r="D35" s="33">
        <v>23400</v>
      </c>
      <c r="E35" s="42">
        <f t="shared" si="4"/>
        <v>23400</v>
      </c>
      <c r="F35" s="42">
        <f t="shared" si="5"/>
        <v>23400</v>
      </c>
      <c r="G35" s="46">
        <v>0</v>
      </c>
      <c r="H35" s="13"/>
    </row>
    <row r="36" spans="1:8" s="14" customFormat="1" ht="15.75">
      <c r="A36" s="43">
        <v>8</v>
      </c>
      <c r="B36" s="44" t="s">
        <v>67</v>
      </c>
      <c r="C36" s="45">
        <v>1</v>
      </c>
      <c r="D36" s="33">
        <v>22000</v>
      </c>
      <c r="E36" s="42">
        <f t="shared" si="4"/>
        <v>22000</v>
      </c>
      <c r="F36" s="42">
        <f t="shared" si="5"/>
        <v>22000</v>
      </c>
      <c r="G36" s="46">
        <v>0</v>
      </c>
      <c r="H36" s="13"/>
    </row>
    <row r="37" spans="1:8" s="14" customFormat="1" ht="15.75">
      <c r="A37" s="89">
        <v>9</v>
      </c>
      <c r="B37" s="90" t="s">
        <v>70</v>
      </c>
      <c r="C37" s="91">
        <v>1</v>
      </c>
      <c r="D37" s="82">
        <v>34000</v>
      </c>
      <c r="E37" s="92">
        <f t="shared" si="4"/>
        <v>34000</v>
      </c>
      <c r="F37" s="92">
        <f t="shared" si="5"/>
        <v>34000</v>
      </c>
      <c r="G37" s="93">
        <v>0</v>
      </c>
      <c r="H37" s="13"/>
    </row>
    <row r="38" spans="1:8" s="14" customFormat="1" ht="25.5">
      <c r="A38" s="43">
        <v>10</v>
      </c>
      <c r="B38" s="44" t="s">
        <v>73</v>
      </c>
      <c r="C38" s="45">
        <v>1</v>
      </c>
      <c r="D38" s="33">
        <v>110000</v>
      </c>
      <c r="E38" s="42">
        <f t="shared" si="4"/>
        <v>110000</v>
      </c>
      <c r="F38" s="42">
        <f t="shared" si="5"/>
        <v>110000</v>
      </c>
      <c r="G38" s="46">
        <v>0</v>
      </c>
      <c r="H38" s="13"/>
    </row>
    <row r="39" spans="1:8" s="14" customFormat="1" ht="15.75">
      <c r="A39" s="43">
        <v>11</v>
      </c>
      <c r="B39" s="44" t="s">
        <v>53</v>
      </c>
      <c r="C39" s="45">
        <v>1</v>
      </c>
      <c r="D39" s="33">
        <v>40000</v>
      </c>
      <c r="E39" s="42">
        <f>C39*D39</f>
        <v>40000</v>
      </c>
      <c r="F39" s="42">
        <f>C39*D39</f>
        <v>40000</v>
      </c>
      <c r="G39" s="46">
        <v>0</v>
      </c>
      <c r="H39" s="13"/>
    </row>
    <row r="40" spans="1:8" s="14" customFormat="1" ht="25.5">
      <c r="A40" s="89">
        <v>12</v>
      </c>
      <c r="B40" s="90" t="s">
        <v>77</v>
      </c>
      <c r="C40" s="91">
        <v>1</v>
      </c>
      <c r="D40" s="82">
        <v>23800</v>
      </c>
      <c r="E40" s="92">
        <f>C40*D40</f>
        <v>23800</v>
      </c>
      <c r="F40" s="92">
        <f>C40*D40</f>
        <v>23800</v>
      </c>
      <c r="G40" s="93">
        <v>0</v>
      </c>
      <c r="H40" s="13"/>
    </row>
    <row r="41" spans="1:8" s="14" customFormat="1" ht="15.75">
      <c r="A41" s="89">
        <v>13</v>
      </c>
      <c r="B41" s="90" t="s">
        <v>76</v>
      </c>
      <c r="C41" s="91">
        <v>1</v>
      </c>
      <c r="D41" s="82">
        <v>4000</v>
      </c>
      <c r="E41" s="92">
        <f t="shared" si="4"/>
        <v>4000</v>
      </c>
      <c r="F41" s="92">
        <f t="shared" si="5"/>
        <v>4000</v>
      </c>
      <c r="G41" s="93">
        <v>0</v>
      </c>
      <c r="H41" s="13"/>
    </row>
    <row r="42" spans="1:8" s="14" customFormat="1" ht="25.5">
      <c r="A42" s="89">
        <v>14</v>
      </c>
      <c r="B42" s="90" t="s">
        <v>79</v>
      </c>
      <c r="C42" s="91">
        <v>1</v>
      </c>
      <c r="D42" s="82">
        <v>11000</v>
      </c>
      <c r="E42" s="92">
        <f>C42*D42</f>
        <v>11000</v>
      </c>
      <c r="F42" s="92">
        <f>C42*D42</f>
        <v>11000</v>
      </c>
      <c r="G42" s="93">
        <v>0</v>
      </c>
      <c r="H42" s="13"/>
    </row>
    <row r="43" spans="1:8" s="14" customFormat="1" ht="15.75">
      <c r="A43" s="114" t="s">
        <v>16</v>
      </c>
      <c r="B43" s="115"/>
      <c r="C43" s="115"/>
      <c r="D43" s="116"/>
      <c r="E43" s="47">
        <f>SUM(E29:E42)</f>
        <v>781622</v>
      </c>
      <c r="F43" s="47">
        <f>SUM(F29:F42)</f>
        <v>781622</v>
      </c>
      <c r="G43" s="48">
        <f>SUM(G29:G41)</f>
        <v>0</v>
      </c>
      <c r="H43" s="13"/>
    </row>
    <row r="44" spans="1:8" s="14" customFormat="1" ht="15.75">
      <c r="A44" s="138" t="s">
        <v>41</v>
      </c>
      <c r="B44" s="139"/>
      <c r="C44" s="139"/>
      <c r="D44" s="139"/>
      <c r="E44" s="139"/>
      <c r="F44" s="139"/>
      <c r="G44" s="140"/>
      <c r="H44" s="13"/>
    </row>
    <row r="45" spans="1:8" s="14" customFormat="1" ht="15.75">
      <c r="A45" s="49">
        <v>1</v>
      </c>
      <c r="B45" s="50" t="s">
        <v>43</v>
      </c>
      <c r="C45" s="49">
        <v>1</v>
      </c>
      <c r="D45" s="51">
        <v>8900</v>
      </c>
      <c r="E45" s="52">
        <f>C45*D45</f>
        <v>8900</v>
      </c>
      <c r="F45" s="52">
        <f>E45</f>
        <v>8900</v>
      </c>
      <c r="G45" s="52">
        <v>0</v>
      </c>
      <c r="H45" s="13"/>
    </row>
    <row r="46" spans="1:8" s="14" customFormat="1" ht="26.25">
      <c r="A46" s="49">
        <v>2</v>
      </c>
      <c r="B46" s="53" t="s">
        <v>44</v>
      </c>
      <c r="C46" s="49">
        <v>1</v>
      </c>
      <c r="D46" s="51">
        <v>15000</v>
      </c>
      <c r="E46" s="52">
        <f>C46*D46</f>
        <v>15000</v>
      </c>
      <c r="F46" s="52">
        <f>E46</f>
        <v>15000</v>
      </c>
      <c r="G46" s="52">
        <v>0</v>
      </c>
      <c r="H46" s="13"/>
    </row>
    <row r="47" spans="1:8" s="14" customFormat="1" ht="15.75">
      <c r="A47" s="141" t="s">
        <v>42</v>
      </c>
      <c r="B47" s="118"/>
      <c r="C47" s="118"/>
      <c r="D47" s="119"/>
      <c r="E47" s="54">
        <f>SUM(E45:E46)</f>
        <v>23900</v>
      </c>
      <c r="F47" s="54">
        <f>SUM(F45:F46)</f>
        <v>23900</v>
      </c>
      <c r="G47" s="54">
        <f>SUM(G45:G46)</f>
        <v>0</v>
      </c>
      <c r="H47" s="13"/>
    </row>
    <row r="48" spans="1:8" s="14" customFormat="1" ht="15.75">
      <c r="A48" s="142" t="s">
        <v>60</v>
      </c>
      <c r="B48" s="139"/>
      <c r="C48" s="139"/>
      <c r="D48" s="139"/>
      <c r="E48" s="139"/>
      <c r="F48" s="139"/>
      <c r="G48" s="143"/>
      <c r="H48" s="13"/>
    </row>
    <row r="49" spans="1:8" s="14" customFormat="1" ht="15.75">
      <c r="A49" s="49">
        <v>1</v>
      </c>
      <c r="B49" s="79" t="s">
        <v>62</v>
      </c>
      <c r="C49" s="49">
        <v>1</v>
      </c>
      <c r="D49" s="80">
        <v>60673</v>
      </c>
      <c r="E49" s="52">
        <f>G49</f>
        <v>60673</v>
      </c>
      <c r="F49" s="81">
        <v>0</v>
      </c>
      <c r="G49" s="52">
        <f>D49*C49</f>
        <v>60673</v>
      </c>
      <c r="H49" s="13"/>
    </row>
    <row r="50" spans="1:8" s="14" customFormat="1" ht="15.75">
      <c r="A50" s="49">
        <v>2</v>
      </c>
      <c r="B50" s="79" t="s">
        <v>63</v>
      </c>
      <c r="C50" s="49">
        <v>5</v>
      </c>
      <c r="D50" s="80">
        <v>6906</v>
      </c>
      <c r="E50" s="52">
        <f>G50</f>
        <v>34530</v>
      </c>
      <c r="F50" s="81">
        <v>0</v>
      </c>
      <c r="G50" s="52">
        <f>D50*C50</f>
        <v>34530</v>
      </c>
      <c r="H50" s="13"/>
    </row>
    <row r="51" spans="1:8" s="14" customFormat="1" ht="15.75">
      <c r="A51" s="49">
        <v>3</v>
      </c>
      <c r="B51" s="79" t="s">
        <v>64</v>
      </c>
      <c r="C51" s="49">
        <v>1</v>
      </c>
      <c r="D51" s="80">
        <v>7000</v>
      </c>
      <c r="E51" s="52">
        <f>G51</f>
        <v>7000</v>
      </c>
      <c r="F51" s="81">
        <v>0</v>
      </c>
      <c r="G51" s="52">
        <f>D51*C51</f>
        <v>7000</v>
      </c>
      <c r="H51" s="13"/>
    </row>
    <row r="52" spans="1:8" s="14" customFormat="1" ht="15.75">
      <c r="A52" s="49">
        <v>4</v>
      </c>
      <c r="B52" s="79" t="s">
        <v>65</v>
      </c>
      <c r="C52" s="49">
        <v>1</v>
      </c>
      <c r="D52" s="80">
        <v>4797</v>
      </c>
      <c r="E52" s="52">
        <f>G52</f>
        <v>4797</v>
      </c>
      <c r="F52" s="81">
        <v>0</v>
      </c>
      <c r="G52" s="52">
        <f>D52*C52</f>
        <v>4797</v>
      </c>
      <c r="H52" s="13"/>
    </row>
    <row r="53" spans="1:8" s="14" customFormat="1" ht="15.75">
      <c r="A53" s="117" t="s">
        <v>61</v>
      </c>
      <c r="B53" s="118"/>
      <c r="C53" s="118"/>
      <c r="D53" s="119"/>
      <c r="E53" s="77">
        <v>0</v>
      </c>
      <c r="F53" s="77">
        <f>SUM(F49:F52)</f>
        <v>0</v>
      </c>
      <c r="G53" s="77">
        <f>SUM(G49:G52)</f>
        <v>107000</v>
      </c>
      <c r="H53" s="13"/>
    </row>
    <row r="54" spans="1:8" s="14" customFormat="1" ht="15.75">
      <c r="A54" s="135" t="s">
        <v>21</v>
      </c>
      <c r="B54" s="136"/>
      <c r="C54" s="136"/>
      <c r="D54" s="136"/>
      <c r="E54" s="136"/>
      <c r="F54" s="136"/>
      <c r="G54" s="137"/>
      <c r="H54" s="13"/>
    </row>
    <row r="55" spans="1:8" s="14" customFormat="1" ht="15.75">
      <c r="A55" s="30">
        <v>1</v>
      </c>
      <c r="B55" s="55" t="s">
        <v>25</v>
      </c>
      <c r="C55" s="56">
        <v>2</v>
      </c>
      <c r="D55" s="57">
        <v>5750</v>
      </c>
      <c r="E55" s="57">
        <f>C55*D55</f>
        <v>11500</v>
      </c>
      <c r="F55" s="57">
        <f>E55</f>
        <v>11500</v>
      </c>
      <c r="G55" s="57">
        <v>0</v>
      </c>
      <c r="H55" s="13"/>
    </row>
    <row r="56" spans="1:8" s="14" customFormat="1" ht="15.75">
      <c r="A56" s="30">
        <v>2</v>
      </c>
      <c r="B56" s="55" t="s">
        <v>37</v>
      </c>
      <c r="C56" s="56">
        <v>1</v>
      </c>
      <c r="D56" s="58">
        <v>4900</v>
      </c>
      <c r="E56" s="57">
        <f>C56*D56</f>
        <v>4900</v>
      </c>
      <c r="F56" s="57">
        <f>E56</f>
        <v>4900</v>
      </c>
      <c r="G56" s="57">
        <v>0</v>
      </c>
      <c r="H56" s="13"/>
    </row>
    <row r="57" spans="1:8" s="14" customFormat="1" ht="15.75">
      <c r="A57" s="30">
        <v>3</v>
      </c>
      <c r="B57" s="55" t="s">
        <v>38</v>
      </c>
      <c r="C57" s="56">
        <v>1</v>
      </c>
      <c r="D57" s="58">
        <v>22000</v>
      </c>
      <c r="E57" s="57">
        <f>C57*D57</f>
        <v>22000</v>
      </c>
      <c r="F57" s="57">
        <f>E57</f>
        <v>22000</v>
      </c>
      <c r="G57" s="57">
        <v>0</v>
      </c>
      <c r="H57" s="13"/>
    </row>
    <row r="58" spans="1:8" s="14" customFormat="1" ht="15.75">
      <c r="A58" s="30">
        <v>4</v>
      </c>
      <c r="B58" s="55" t="s">
        <v>39</v>
      </c>
      <c r="C58" s="56">
        <v>4</v>
      </c>
      <c r="D58" s="58">
        <v>2600</v>
      </c>
      <c r="E58" s="57">
        <f>C58*D58</f>
        <v>10400</v>
      </c>
      <c r="F58" s="57">
        <f>E58</f>
        <v>10400</v>
      </c>
      <c r="G58" s="57">
        <v>0</v>
      </c>
      <c r="H58" s="13"/>
    </row>
    <row r="59" spans="1:8" s="14" customFormat="1" ht="15.75">
      <c r="A59" s="30">
        <v>5</v>
      </c>
      <c r="B59" s="55" t="s">
        <v>40</v>
      </c>
      <c r="C59" s="59">
        <v>1</v>
      </c>
      <c r="D59" s="60">
        <v>3600</v>
      </c>
      <c r="E59" s="57">
        <f>C59*D59</f>
        <v>3600</v>
      </c>
      <c r="F59" s="57">
        <f>E59</f>
        <v>3600</v>
      </c>
      <c r="G59" s="26">
        <v>0</v>
      </c>
      <c r="H59" s="13"/>
    </row>
    <row r="60" spans="1:8" s="14" customFormat="1" ht="15.75">
      <c r="A60" s="109" t="s">
        <v>22</v>
      </c>
      <c r="B60" s="110"/>
      <c r="C60" s="110"/>
      <c r="D60" s="111"/>
      <c r="E60" s="54">
        <f>SUM(E55:E59)</f>
        <v>52400</v>
      </c>
      <c r="F60" s="54">
        <f>SUM(F55:F59)</f>
        <v>52400</v>
      </c>
      <c r="G60" s="61">
        <f>SUM(G59:G59)</f>
        <v>0</v>
      </c>
      <c r="H60" s="13"/>
    </row>
    <row r="61" spans="1:7" s="21" customFormat="1" ht="15">
      <c r="A61" s="106" t="s">
        <v>12</v>
      </c>
      <c r="B61" s="107"/>
      <c r="C61" s="107"/>
      <c r="D61" s="107"/>
      <c r="E61" s="107"/>
      <c r="F61" s="107"/>
      <c r="G61" s="108"/>
    </row>
    <row r="62" spans="1:7" s="20" customFormat="1" ht="15">
      <c r="A62" s="23">
        <v>1</v>
      </c>
      <c r="B62" s="62" t="s">
        <v>29</v>
      </c>
      <c r="C62" s="63">
        <v>4</v>
      </c>
      <c r="D62" s="64">
        <v>244000</v>
      </c>
      <c r="E62" s="65">
        <f aca="true" t="shared" si="6" ref="E62:E67">C62*D62</f>
        <v>976000</v>
      </c>
      <c r="F62" s="66">
        <f aca="true" t="shared" si="7" ref="F62:F67">C62*D62</f>
        <v>976000</v>
      </c>
      <c r="G62" s="26">
        <v>0</v>
      </c>
    </row>
    <row r="63" spans="1:7" s="20" customFormat="1" ht="15">
      <c r="A63" s="23">
        <v>2</v>
      </c>
      <c r="B63" s="62" t="s">
        <v>58</v>
      </c>
      <c r="C63" s="63">
        <v>1</v>
      </c>
      <c r="D63" s="64">
        <v>170000</v>
      </c>
      <c r="E63" s="65">
        <f t="shared" si="6"/>
        <v>170000</v>
      </c>
      <c r="F63" s="66">
        <f t="shared" si="7"/>
        <v>170000</v>
      </c>
      <c r="G63" s="26">
        <v>0</v>
      </c>
    </row>
    <row r="64" spans="1:7" s="20" customFormat="1" ht="38.25">
      <c r="A64" s="23">
        <v>3</v>
      </c>
      <c r="B64" s="62" t="s">
        <v>57</v>
      </c>
      <c r="C64" s="63">
        <v>1</v>
      </c>
      <c r="D64" s="64">
        <v>4783089</v>
      </c>
      <c r="E64" s="65">
        <f t="shared" si="6"/>
        <v>4783089</v>
      </c>
      <c r="F64" s="66">
        <f t="shared" si="7"/>
        <v>4783089</v>
      </c>
      <c r="G64" s="26">
        <v>0</v>
      </c>
    </row>
    <row r="65" spans="1:7" s="20" customFormat="1" ht="15">
      <c r="A65" s="23">
        <v>4</v>
      </c>
      <c r="B65" s="24" t="s">
        <v>71</v>
      </c>
      <c r="C65" s="25">
        <v>1</v>
      </c>
      <c r="D65" s="24">
        <v>6500</v>
      </c>
      <c r="E65" s="24">
        <f t="shared" si="6"/>
        <v>6500</v>
      </c>
      <c r="F65" s="24">
        <f t="shared" si="7"/>
        <v>6500</v>
      </c>
      <c r="G65" s="26">
        <v>0</v>
      </c>
    </row>
    <row r="66" spans="1:7" s="20" customFormat="1" ht="25.5">
      <c r="A66" s="23">
        <v>5</v>
      </c>
      <c r="B66" s="74" t="s">
        <v>72</v>
      </c>
      <c r="C66" s="25">
        <v>2</v>
      </c>
      <c r="D66" s="24">
        <v>106000</v>
      </c>
      <c r="E66" s="24">
        <f t="shared" si="6"/>
        <v>212000</v>
      </c>
      <c r="F66" s="24">
        <f t="shared" si="7"/>
        <v>212000</v>
      </c>
      <c r="G66" s="26">
        <v>0</v>
      </c>
    </row>
    <row r="67" spans="1:7" s="20" customFormat="1" ht="15">
      <c r="A67" s="23">
        <v>6</v>
      </c>
      <c r="B67" s="74" t="s">
        <v>74</v>
      </c>
      <c r="C67" s="25">
        <v>1</v>
      </c>
      <c r="D67" s="84">
        <v>265000</v>
      </c>
      <c r="E67" s="24">
        <f t="shared" si="6"/>
        <v>265000</v>
      </c>
      <c r="F67" s="24">
        <f t="shared" si="7"/>
        <v>265000</v>
      </c>
      <c r="G67" s="26">
        <v>0</v>
      </c>
    </row>
    <row r="68" spans="1:7" s="20" customFormat="1" ht="15">
      <c r="A68" s="23">
        <v>7</v>
      </c>
      <c r="B68" s="62" t="s">
        <v>34</v>
      </c>
      <c r="C68" s="63">
        <v>10</v>
      </c>
      <c r="D68" s="64">
        <v>79310</v>
      </c>
      <c r="E68" s="65">
        <f>C68*D68</f>
        <v>793100</v>
      </c>
      <c r="F68" s="66">
        <f>C68*D68</f>
        <v>793100</v>
      </c>
      <c r="G68" s="26">
        <v>0</v>
      </c>
    </row>
    <row r="69" spans="1:7" s="20" customFormat="1" ht="25.5">
      <c r="A69" s="83">
        <v>8</v>
      </c>
      <c r="B69" s="85" t="s">
        <v>75</v>
      </c>
      <c r="C69" s="86">
        <v>1</v>
      </c>
      <c r="D69" s="82">
        <v>32260</v>
      </c>
      <c r="E69" s="87">
        <f>D69*C69</f>
        <v>32260</v>
      </c>
      <c r="F69" s="87">
        <f>E69</f>
        <v>32260</v>
      </c>
      <c r="G69" s="88">
        <v>0</v>
      </c>
    </row>
    <row r="70" spans="1:7" s="20" customFormat="1" ht="15">
      <c r="A70" s="112" t="s">
        <v>13</v>
      </c>
      <c r="B70" s="113"/>
      <c r="C70" s="113"/>
      <c r="D70" s="113"/>
      <c r="E70" s="54">
        <f>SUM(E62:E69)</f>
        <v>7237949</v>
      </c>
      <c r="F70" s="54">
        <f>SUM(F62:F69)</f>
        <v>7237949</v>
      </c>
      <c r="G70" s="61">
        <f>SUM(G62:G69)</f>
        <v>0</v>
      </c>
    </row>
    <row r="71" spans="1:7" s="20" customFormat="1" ht="15">
      <c r="A71" s="106" t="s">
        <v>78</v>
      </c>
      <c r="B71" s="107"/>
      <c r="C71" s="107"/>
      <c r="D71" s="107"/>
      <c r="E71" s="107"/>
      <c r="F71" s="107"/>
      <c r="G71" s="108"/>
    </row>
    <row r="72" spans="1:7" s="20" customFormat="1" ht="15">
      <c r="A72" s="23"/>
      <c r="B72" s="67"/>
      <c r="C72" s="25">
        <v>0</v>
      </c>
      <c r="D72" s="25">
        <v>0</v>
      </c>
      <c r="E72" s="29">
        <f>D72*C72</f>
        <v>0</v>
      </c>
      <c r="F72" s="29">
        <f>C72*D72</f>
        <v>0</v>
      </c>
      <c r="G72" s="68">
        <v>0</v>
      </c>
    </row>
    <row r="73" spans="1:7" s="20" customFormat="1" ht="15.75" thickBot="1">
      <c r="A73" s="104" t="s">
        <v>80</v>
      </c>
      <c r="B73" s="105"/>
      <c r="C73" s="105"/>
      <c r="D73" s="105"/>
      <c r="E73" s="69">
        <v>0</v>
      </c>
      <c r="F73" s="69">
        <v>0</v>
      </c>
      <c r="G73" s="70">
        <v>0</v>
      </c>
    </row>
    <row r="74" spans="1:7" s="20" customFormat="1" ht="15">
      <c r="A74" s="106" t="s">
        <v>18</v>
      </c>
      <c r="B74" s="107"/>
      <c r="C74" s="107"/>
      <c r="D74" s="107"/>
      <c r="E74" s="107"/>
      <c r="F74" s="107"/>
      <c r="G74" s="108"/>
    </row>
    <row r="75" spans="1:8" s="20" customFormat="1" ht="15">
      <c r="A75" s="23"/>
      <c r="B75" s="67"/>
      <c r="C75" s="25">
        <v>0</v>
      </c>
      <c r="D75" s="25">
        <v>0</v>
      </c>
      <c r="E75" s="29">
        <f>D75*C75</f>
        <v>0</v>
      </c>
      <c r="F75" s="29">
        <f>C75*D75</f>
        <v>0</v>
      </c>
      <c r="G75" s="68">
        <v>0</v>
      </c>
      <c r="H75" s="22"/>
    </row>
    <row r="76" spans="1:7" s="20" customFormat="1" ht="15.75" thickBot="1">
      <c r="A76" s="104" t="s">
        <v>17</v>
      </c>
      <c r="B76" s="105"/>
      <c r="C76" s="105"/>
      <c r="D76" s="105"/>
      <c r="E76" s="69">
        <f>SUM(E75:E75)</f>
        <v>0</v>
      </c>
      <c r="F76" s="69">
        <f>SUM(F75:F75)</f>
        <v>0</v>
      </c>
      <c r="G76" s="70">
        <f>G75</f>
        <v>0</v>
      </c>
    </row>
    <row r="77" spans="1:7" s="20" customFormat="1" ht="16.5" thickBot="1">
      <c r="A77" s="101" t="s">
        <v>2</v>
      </c>
      <c r="B77" s="102"/>
      <c r="C77" s="102"/>
      <c r="D77" s="103"/>
      <c r="E77" s="71">
        <f>E16+E27+E43+E60+E70+E76+E47+E73</f>
        <v>10262691</v>
      </c>
      <c r="F77" s="71">
        <f>F16+F27+F43+F60+F70+F76+F47+F73</f>
        <v>10262691</v>
      </c>
      <c r="G77" s="71">
        <f>G16+G27+G43+G60+G70+G76</f>
        <v>0</v>
      </c>
    </row>
    <row r="84" ht="14.25">
      <c r="B84" s="9"/>
    </row>
    <row r="85" spans="2:7" ht="14.25">
      <c r="B85" s="10"/>
      <c r="C85" s="11"/>
      <c r="D85" s="10"/>
      <c r="E85" s="10"/>
      <c r="F85" s="10"/>
      <c r="G85" s="10"/>
    </row>
    <row r="86" spans="2:7" ht="14.25">
      <c r="B86" s="10"/>
      <c r="C86" s="15"/>
      <c r="D86" s="100"/>
      <c r="E86" s="100"/>
      <c r="F86" s="100"/>
      <c r="G86" s="100"/>
    </row>
    <row r="87" spans="2:7" ht="14.25">
      <c r="B87" s="10"/>
      <c r="C87" s="15"/>
      <c r="D87" s="15"/>
      <c r="E87" s="15"/>
      <c r="F87" s="15"/>
      <c r="G87" s="10"/>
    </row>
    <row r="88" spans="2:8" ht="14.25">
      <c r="B88" s="10"/>
      <c r="C88" s="15"/>
      <c r="D88" s="100"/>
      <c r="E88" s="100"/>
      <c r="F88" s="15"/>
      <c r="G88" s="10"/>
      <c r="H88" s="10"/>
    </row>
    <row r="89" spans="2:8" ht="14.25">
      <c r="B89" s="10"/>
      <c r="C89" s="15"/>
      <c r="D89" s="15"/>
      <c r="E89" s="15"/>
      <c r="F89" s="15"/>
      <c r="G89" s="10"/>
      <c r="H89" s="10"/>
    </row>
    <row r="90" spans="2:8" ht="14.25">
      <c r="B90" s="10"/>
      <c r="C90" s="15"/>
      <c r="D90" s="16"/>
      <c r="E90" s="16"/>
      <c r="F90" s="16"/>
      <c r="G90" s="10"/>
      <c r="H90" s="10"/>
    </row>
    <row r="91" spans="2:8" ht="14.25">
      <c r="B91" s="10"/>
      <c r="C91" s="15"/>
      <c r="D91" s="15"/>
      <c r="E91" s="15"/>
      <c r="F91" s="15"/>
      <c r="G91" s="10"/>
      <c r="H91" s="10"/>
    </row>
    <row r="92" spans="2:8" ht="14.25">
      <c r="B92" s="10"/>
      <c r="C92" s="15"/>
      <c r="D92" s="99"/>
      <c r="E92" s="99"/>
      <c r="F92" s="15"/>
      <c r="G92" s="10"/>
      <c r="H92" s="10"/>
    </row>
    <row r="93" spans="2:8" ht="14.25">
      <c r="B93" s="10"/>
      <c r="C93" s="15"/>
      <c r="D93" s="15"/>
      <c r="E93" s="15"/>
      <c r="F93" s="15"/>
      <c r="G93" s="10"/>
      <c r="H93" s="10"/>
    </row>
    <row r="94" spans="2:8" ht="14.25">
      <c r="B94" s="10"/>
      <c r="C94" s="15"/>
      <c r="D94" s="16"/>
      <c r="E94" s="16"/>
      <c r="F94" s="16"/>
      <c r="G94" s="10"/>
      <c r="H94" s="10"/>
    </row>
    <row r="95" spans="2:8" ht="14.25">
      <c r="B95" s="10"/>
      <c r="C95" s="15"/>
      <c r="D95" s="15"/>
      <c r="E95" s="15"/>
      <c r="F95" s="15"/>
      <c r="G95" s="10"/>
      <c r="H95" s="10"/>
    </row>
    <row r="96" spans="2:8" ht="14.25">
      <c r="B96" s="10"/>
      <c r="C96" s="15"/>
      <c r="D96" s="99"/>
      <c r="E96" s="99"/>
      <c r="F96" s="99"/>
      <c r="G96" s="10"/>
      <c r="H96" s="10"/>
    </row>
    <row r="97" spans="2:8" ht="14.25">
      <c r="B97" s="10"/>
      <c r="C97" s="11"/>
      <c r="D97" s="10"/>
      <c r="E97" s="10"/>
      <c r="F97" s="10"/>
      <c r="H97" s="10"/>
    </row>
    <row r="98" ht="14.25">
      <c r="H98" s="10"/>
    </row>
    <row r="99" ht="14.25">
      <c r="H99" s="10"/>
    </row>
  </sheetData>
  <sheetProtection/>
  <mergeCells count="31">
    <mergeCell ref="B5:B6"/>
    <mergeCell ref="A54:G54"/>
    <mergeCell ref="A43:D43"/>
    <mergeCell ref="A44:G44"/>
    <mergeCell ref="A47:D47"/>
    <mergeCell ref="A17:G17"/>
    <mergeCell ref="A48:G48"/>
    <mergeCell ref="D96:F96"/>
    <mergeCell ref="A2:F2"/>
    <mergeCell ref="A3:F3"/>
    <mergeCell ref="A7:F7"/>
    <mergeCell ref="F5:G5"/>
    <mergeCell ref="C5:C6"/>
    <mergeCell ref="A16:D16"/>
    <mergeCell ref="E5:E6"/>
    <mergeCell ref="D5:D6"/>
    <mergeCell ref="A5:A6"/>
    <mergeCell ref="A60:D60"/>
    <mergeCell ref="A70:D70"/>
    <mergeCell ref="A27:D27"/>
    <mergeCell ref="D88:E88"/>
    <mergeCell ref="A53:D53"/>
    <mergeCell ref="A28:B28"/>
    <mergeCell ref="D92:E92"/>
    <mergeCell ref="D86:G86"/>
    <mergeCell ref="A77:D77"/>
    <mergeCell ref="A76:D76"/>
    <mergeCell ref="A74:G74"/>
    <mergeCell ref="A61:G61"/>
    <mergeCell ref="A71:G71"/>
    <mergeCell ref="A73:D73"/>
  </mergeCells>
  <printOptions/>
  <pageMargins left="0.7874015748031497" right="0.2755905511811024" top="0.2755905511811024" bottom="0.2755905511811024" header="0" footer="0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2023-07-24T11:10:10Z</cp:lastPrinted>
  <dcterms:created xsi:type="dcterms:W3CDTF">2001-05-29T04:53:38Z</dcterms:created>
  <dcterms:modified xsi:type="dcterms:W3CDTF">2023-07-24T11:10:13Z</dcterms:modified>
  <cp:category/>
  <cp:version/>
  <cp:contentType/>
  <cp:contentStatus/>
</cp:coreProperties>
</file>