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1039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<sst xmlns="http://schemas.openxmlformats.org/spreadsheetml/2006/main" count="93" uniqueCount="93">
  <si>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</si>
  <si>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</si>
  <si>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</si>
  <si>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</si>
  <si>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</si>
  <si>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</si>
  <si>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</si>
  <si>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</si>
  <si>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</si>
  <si>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</si>
  <si>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</si>
  <si>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</si>
  <si>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</si>
  <si>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</si>
  <si>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</si>
  <si>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</si>
  <si>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</si>
  <si>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</si>
  <si>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</si>
  <si>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</si>
  <si>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</si>
  <si>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</si>
  <si>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</si>
  <si>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</si>
  <si>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</si>
  <si>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</si>
  <si>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Elaborare PUZ Bercu Roșu</t>
  </si>
  <si>
    <t>Reabilitare bloc de locuințe sociale pe strada Ostrovului nr.2/CD</t>
  </si>
  <si>
    <t>Modernizare Piaţeta Turnul Pompierilor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</si>
  <si>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</si>
  <si>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</si>
  <si>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</si>
  <si>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</si>
  <si>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</si>
  <si>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Studiu de opotunitate digitalizare parcări Municipiul Satu Mare</t>
  </si>
  <si>
    <t>Actualizare Registrul local al spațiilor verzi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</si>
  <si>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</si>
  <si>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 xml:space="preserve">Reabilitare conductă de aducțiune apă 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</si>
  <si>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</si>
  <si>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</si>
  <si>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Reactualizarea hărților de zgomot</t>
  </si>
  <si>
    <t>Centru multifuncțional de servicii publice strada Porumbeilor nr.1</t>
  </si>
  <si>
    <t>Branșament electric pentru teren de minifotbal situat pe strada Fabricii</t>
  </si>
  <si>
    <t>DALI Modernizare Stadion Olimpia</t>
  </si>
  <si>
    <t>DALI Modernizare stadion str. Zefirului</t>
  </si>
  <si>
    <t>Extindere școala Lucian Blaga</t>
  </si>
  <si>
    <t>Modernizare strada Kaffka Margit, tronson 1 și strada Krudy Gyula, Tronson 2</t>
  </si>
  <si>
    <t>Extinderea iluminatului public pe strada Sighișoara, nr. 35C</t>
  </si>
  <si>
    <t>Elaborare PUZ Str. Zefirului</t>
  </si>
  <si>
    <t>DALI- Reabilitare clădire Str. Ceahlăului, nr.1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</si>
  <si>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</si>
  <si>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</si>
  <si>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</si>
  <si>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</si>
  <si>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</si>
  <si>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</si>
  <si>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</si>
  <si>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</si>
  <si>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</si>
  <si>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</si>
  <si>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</si>
  <si>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</si>
  <si>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</si>
  <si>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</si>
  <si>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</si>
  <si>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</si>
  <si>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</si>
  <si>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</si>
  <si>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</si>
  <si>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>Modernizare corp C2 al Liceului Tehnologic ”Constantin Brâncuși”</t>
  </si>
  <si>
    <t>Reorganizarea circulației în zona strada Gheorghe Doja</t>
  </si>
  <si>
    <t>Centru multifuncțional social Curtuiuș</t>
  </si>
  <si>
    <t>Construire Sală de Sport la colegiul Economic Gheorghe Dragoș Satu Mare</t>
  </si>
  <si>
    <t>DALI- Reabilitare clădire situată pe Bdul Vasile Lucaciu nr.1</t>
  </si>
  <si>
    <t>Modernizare străzi zona de Sud</t>
  </si>
  <si>
    <t>Pasarelă pietonala și velo peste râul Someș, cartierul funcționarilor-Micro16</t>
  </si>
  <si>
    <t>Actualizare D.A.L.I.- Reparații capitale Pod Decebal</t>
  </si>
  <si>
    <t>Servicii conceptuale</t>
  </si>
  <si>
    <t>studiilor de fezabilitate, documentaţiilor tehnico-economice şi de urbanism pe anul 2024</t>
  </si>
  <si>
    <t>Modernizare strada Ulmului</t>
  </si>
  <si>
    <t>Modernizare strada Vasile Scurtu</t>
  </si>
  <si>
    <t>Reconversia și refuncționalizarea terenurilor degradate și neutilizate situate pe malurile Someșului</t>
  </si>
  <si>
    <t>Construire Bază Sportivă pe strada Vasile Lupu</t>
  </si>
  <si>
    <t>Extindere unitate de învățământ corp P+2 (parțial)” Școala Gimnazială „Grigore Moisil”</t>
  </si>
  <si>
    <t xml:space="preserve">Servicii de expertizare tehnică la rezistență pentru Casa Meșteșugarilor </t>
  </si>
  <si>
    <t>Construire Pasaj Subteran Calea Traian - strada Cimitirului</t>
  </si>
  <si>
    <t>PUZ Amenajare pădure urbană Noroieni</t>
  </si>
  <si>
    <t>Amenajare pădure urbană Noroieni</t>
  </si>
  <si>
    <t>Documentația tehnică privind asigurarea infrastructurii pentru stațiile de încărcare</t>
  </si>
  <si>
    <t>Regenerare urbană în zona cartierului MICRO 15</t>
  </si>
  <si>
    <t>Managementul traficului transportului public și rutier-componentele: stații de autobus și intersecții</t>
  </si>
  <si>
    <t>PUZ Reconversia și refuncționalizarea terenurilor degradate și neutilizate situate pe malurile Someșului- MAL DREPT</t>
  </si>
  <si>
    <t>PUZ Reconversia și refuncționalizarea terenurilor degradate și neutilizate situate pe malurile Someșului- MAL STÂNG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</si>
</sst>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5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 horizontal="center" vertical="center"/>
    </xf>
    <xf numFmtId="3" fontId="10" fillId="32" borderId="13" xfId="0" applyNumberFormat="1" applyFont="1" applyFill="1" applyBorder="1" applyAlignment="1">
      <alignment/>
    </xf>
    <xf numFmtId="0" fontId="8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 vertical="center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3" fontId="10" fillId="33" borderId="11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right"/>
    </xf>
    <xf numFmtId="0" fontId="10" fillId="33" borderId="13" xfId="0" applyFont="1" applyFill="1" applyBorder="1" applyAlignment="1">
      <alignment vertical="center" wrapText="1"/>
    </xf>
    <xf numFmtId="3" fontId="10" fillId="33" borderId="13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0" xfId="0" applyFont="1" applyFill="1" applyAlignment="1">
      <alignment horizontal="left" wrapText="1"/>
    </xf>
    <xf numFmtId="0" fontId="10" fillId="32" borderId="11" xfId="0" applyFont="1" applyFill="1" applyBorder="1" applyAlignment="1">
      <alignment horizontal="left" wrapText="1"/>
    </xf>
    <xf numFmtId="0" fontId="10" fillId="32" borderId="13" xfId="0" applyFont="1" applyFill="1" applyBorder="1" applyAlignment="1">
      <alignment horizontal="left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vertical="top" wrapText="1"/>
    </xf>
    <xf numFmtId="0" fontId="10" fillId="32" borderId="12" xfId="0" applyFont="1" applyFill="1" applyBorder="1" applyAlignment="1">
      <alignment/>
    </xf>
    <xf numFmtId="0" fontId="51" fillId="32" borderId="11" xfId="0" applyFont="1" applyFill="1" applyBorder="1" applyAlignment="1">
      <alignment wrapText="1"/>
    </xf>
    <xf numFmtId="3" fontId="51" fillId="32" borderId="13" xfId="0" applyNumberFormat="1" applyFont="1" applyFill="1" applyBorder="1" applyAlignment="1">
      <alignment horizontal="right"/>
    </xf>
    <xf numFmtId="3" fontId="51" fillId="32" borderId="11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 wrapText="1"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Alignment="1">
      <alignment/>
    </xf>
    <xf numFmtId="0" fontId="51" fillId="32" borderId="13" xfId="0" applyFont="1" applyFill="1" applyBorder="1" applyAlignment="1">
      <alignment vertical="center" wrapText="1"/>
    </xf>
    <xf numFmtId="0" fontId="51" fillId="32" borderId="13" xfId="0" applyFont="1" applyFill="1" applyBorder="1" applyAlignment="1">
      <alignment vertical="top" wrapText="1"/>
    </xf>
    <xf numFmtId="3" fontId="51" fillId="33" borderId="11" xfId="0" applyNumberFormat="1" applyFont="1" applyFill="1" applyBorder="1" applyAlignment="1">
      <alignment horizontal="right"/>
    </xf>
    <xf numFmtId="3" fontId="51" fillId="33" borderId="11" xfId="0" applyNumberFormat="1" applyFont="1" applyFill="1" applyBorder="1" applyAlignment="1">
      <alignment/>
    </xf>
    <xf numFmtId="0" fontId="51" fillId="32" borderId="11" xfId="0" applyFont="1" applyFill="1" applyBorder="1" applyAlignment="1">
      <alignment horizontal="left" wrapText="1"/>
    </xf>
    <xf numFmtId="0" fontId="51" fillId="32" borderId="11" xfId="0" applyFont="1" applyFill="1" applyBorder="1" applyAlignment="1">
      <alignment horizontal="left" vertical="top" wrapText="1"/>
    </xf>
    <xf numFmtId="3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7" fillId="32" borderId="0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14" fontId="1" fillId="32" borderId="0" xfId="0" applyNumberFormat="1" applyFont="1" applyFill="1" applyAlignment="1">
      <alignment horizontal="left"/>
    </xf>
    <xf numFmtId="0" fontId="1" fillId="32" borderId="16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90</xdr:row>
      <xdr:rowOff>9525</xdr:rowOff>
    </xdr:from>
    <xdr:to>
      <xdr:col>1</xdr:col>
      <xdr:colOff>1866900</xdr:colOff>
      <xdr:row>93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91166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90</xdr:row>
      <xdr:rowOff>28575</xdr:rowOff>
    </xdr:from>
    <xdr:to>
      <xdr:col>1</xdr:col>
      <xdr:colOff>3486150</xdr:colOff>
      <xdr:row>92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1913572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90</xdr:row>
      <xdr:rowOff>38100</xdr:rowOff>
    </xdr:from>
    <xdr:to>
      <xdr:col>2</xdr:col>
      <xdr:colOff>742950</xdr:colOff>
      <xdr:row>92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19145250"/>
          <a:ext cx="1676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90</xdr:row>
      <xdr:rowOff>9525</xdr:rowOff>
    </xdr:from>
    <xdr:to>
      <xdr:col>5</xdr:col>
      <xdr:colOff>361950</xdr:colOff>
      <xdr:row>94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05600" y="1911667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4"/>
  <sheetViews>
    <sheetView showGridLines="0" tabSelected="1" zoomScale="115" zoomScaleNormal="115" zoomScalePageLayoutView="0" workbookViewId="0" topLeftCell="A1">
      <selection activeCell="D7" sqref="D7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1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77" t="s">
        <v>14</v>
      </c>
      <c r="B1" s="77"/>
      <c r="C1" s="77"/>
      <c r="D1" s="77"/>
      <c r="E1" s="77"/>
      <c r="F1" s="35"/>
    </row>
    <row r="2" spans="1:5" ht="18" customHeight="1">
      <c r="A2" s="78" t="s">
        <v>9</v>
      </c>
      <c r="B2" s="78"/>
      <c r="C2" s="78"/>
      <c r="D2" s="78"/>
      <c r="E2" s="78"/>
    </row>
    <row r="3" spans="1:6" ht="15.75">
      <c r="A3" s="78" t="s">
        <v>78</v>
      </c>
      <c r="B3" s="78"/>
      <c r="C3" s="78"/>
      <c r="D3" s="78"/>
      <c r="E3" s="78"/>
      <c r="F3" s="78"/>
    </row>
    <row r="4" spans="1:6" ht="9" customHeight="1">
      <c r="A4" s="36"/>
      <c r="B4" s="36"/>
      <c r="C4" s="36"/>
      <c r="D4" s="36"/>
      <c r="E4" s="36"/>
      <c r="F4" s="36"/>
    </row>
    <row r="5" spans="1:5" ht="12" customHeight="1">
      <c r="A5" s="13"/>
      <c r="B5" s="13"/>
      <c r="C5" s="13"/>
      <c r="D5" s="33" t="s">
        <v>12</v>
      </c>
      <c r="E5" s="13"/>
    </row>
    <row r="6" spans="1:6" ht="15">
      <c r="A6" s="91" t="s">
        <v>0</v>
      </c>
      <c r="B6" s="90" t="s">
        <v>1</v>
      </c>
      <c r="C6" s="79" t="s">
        <v>8</v>
      </c>
      <c r="D6" s="81" t="s">
        <v>5</v>
      </c>
      <c r="E6" s="82"/>
      <c r="F6" s="83"/>
    </row>
    <row r="7" spans="1:6" ht="27" customHeight="1">
      <c r="A7" s="91"/>
      <c r="B7" s="90"/>
      <c r="C7" s="80"/>
      <c r="D7" s="45" t="s">
        <v>3</v>
      </c>
      <c r="E7" s="45" t="s">
        <v>10</v>
      </c>
      <c r="F7" s="45" t="s">
        <v>11</v>
      </c>
    </row>
    <row r="8" spans="1:6" ht="15">
      <c r="A8" s="14"/>
      <c r="B8" s="94" t="s">
        <v>16</v>
      </c>
      <c r="C8" s="95"/>
      <c r="D8" s="95"/>
      <c r="E8" s="95"/>
      <c r="F8" s="96"/>
    </row>
    <row r="9" spans="1:6" s="2" customFormat="1" ht="13.5" customHeight="1">
      <c r="A9" s="28">
        <v>1</v>
      </c>
      <c r="B9" s="46" t="s">
        <v>69</v>
      </c>
      <c r="C9" s="47">
        <v>166600</v>
      </c>
      <c r="D9" s="47">
        <v>166600</v>
      </c>
      <c r="E9" s="29">
        <v>0</v>
      </c>
      <c r="F9" s="29">
        <v>0</v>
      </c>
    </row>
    <row r="10" spans="1:6" s="2" customFormat="1" ht="13.5" customHeight="1">
      <c r="A10" s="28">
        <v>2</v>
      </c>
      <c r="B10" s="46" t="s">
        <v>49</v>
      </c>
      <c r="C10" s="47">
        <v>145000</v>
      </c>
      <c r="D10" s="47">
        <v>145000</v>
      </c>
      <c r="E10" s="29">
        <v>0</v>
      </c>
      <c r="F10" s="29">
        <v>0</v>
      </c>
    </row>
    <row r="11" spans="1:6" s="2" customFormat="1" ht="13.5" customHeight="1">
      <c r="A11" s="28">
        <v>3</v>
      </c>
      <c r="B11" s="46" t="s">
        <v>45</v>
      </c>
      <c r="C11" s="47">
        <v>150000</v>
      </c>
      <c r="D11" s="47">
        <v>150000</v>
      </c>
      <c r="E11" s="29">
        <v>0</v>
      </c>
      <c r="F11" s="29">
        <v>0</v>
      </c>
    </row>
    <row r="12" spans="1:6" s="2" customFormat="1" ht="15">
      <c r="A12" s="28">
        <v>4</v>
      </c>
      <c r="B12" s="48" t="s">
        <v>50</v>
      </c>
      <c r="C12" s="47">
        <v>153000</v>
      </c>
      <c r="D12" s="47">
        <v>153000</v>
      </c>
      <c r="E12" s="29">
        <v>0</v>
      </c>
      <c r="F12" s="29">
        <v>0</v>
      </c>
    </row>
    <row r="13" spans="1:6" s="2" customFormat="1" ht="15">
      <c r="A13" s="28">
        <v>5</v>
      </c>
      <c r="B13" s="49" t="s">
        <v>72</v>
      </c>
      <c r="C13" s="47">
        <v>165000</v>
      </c>
      <c r="D13" s="47">
        <v>165000</v>
      </c>
      <c r="E13" s="29">
        <v>0</v>
      </c>
      <c r="F13" s="29">
        <v>0</v>
      </c>
    </row>
    <row r="14" spans="1:6" s="2" customFormat="1" ht="15">
      <c r="A14" s="28">
        <v>6</v>
      </c>
      <c r="B14" s="50" t="s">
        <v>73</v>
      </c>
      <c r="C14" s="47">
        <v>201000</v>
      </c>
      <c r="D14" s="47">
        <v>201000</v>
      </c>
      <c r="E14" s="29">
        <v>0</v>
      </c>
      <c r="F14" s="29">
        <v>0</v>
      </c>
    </row>
    <row r="15" spans="1:6" s="2" customFormat="1" ht="13.5" customHeight="1">
      <c r="A15" s="28">
        <v>7</v>
      </c>
      <c r="B15" s="46" t="s">
        <v>83</v>
      </c>
      <c r="C15" s="47">
        <v>80000</v>
      </c>
      <c r="D15" s="47">
        <v>80000</v>
      </c>
      <c r="E15" s="29">
        <v>0</v>
      </c>
      <c r="F15" s="29">
        <v>0</v>
      </c>
    </row>
    <row r="16" spans="1:6" s="2" customFormat="1" ht="15">
      <c r="A16" s="87" t="s">
        <v>17</v>
      </c>
      <c r="B16" s="88"/>
      <c r="C16" s="15">
        <f>SUM(C9:C15)</f>
        <v>1060600</v>
      </c>
      <c r="D16" s="15">
        <f>SUM(D9:D15)</f>
        <v>1060600</v>
      </c>
      <c r="E16" s="15">
        <f>SUM(E9:E15)</f>
        <v>0</v>
      </c>
      <c r="F16" s="15">
        <f>SUM(F9:F15)</f>
        <v>0</v>
      </c>
    </row>
    <row r="17" spans="1:6" ht="18" customHeight="1">
      <c r="A17" s="16"/>
      <c r="B17" s="84" t="s">
        <v>18</v>
      </c>
      <c r="C17" s="85"/>
      <c r="D17" s="85"/>
      <c r="E17" s="85"/>
      <c r="F17" s="86"/>
    </row>
    <row r="18" spans="1:6" ht="15">
      <c r="A18" s="28">
        <v>1</v>
      </c>
      <c r="B18" s="46" t="s">
        <v>23</v>
      </c>
      <c r="C18" s="56">
        <v>1000</v>
      </c>
      <c r="D18" s="51">
        <v>1000</v>
      </c>
      <c r="E18" s="51">
        <v>0</v>
      </c>
      <c r="F18" s="51">
        <v>0</v>
      </c>
    </row>
    <row r="19" spans="1:7" ht="15" customHeight="1">
      <c r="A19" s="42">
        <v>2</v>
      </c>
      <c r="B19" s="43" t="s">
        <v>87</v>
      </c>
      <c r="C19" s="73">
        <v>330000</v>
      </c>
      <c r="D19" s="41">
        <f>C19</f>
        <v>330000</v>
      </c>
      <c r="E19" s="41">
        <v>0</v>
      </c>
      <c r="F19" s="41">
        <v>0</v>
      </c>
      <c r="G19" s="12"/>
    </row>
    <row r="20" spans="1:6" ht="29.25" customHeight="1">
      <c r="A20" s="28">
        <v>3</v>
      </c>
      <c r="B20" s="52" t="s">
        <v>32</v>
      </c>
      <c r="C20" s="56">
        <v>85000</v>
      </c>
      <c r="D20" s="51">
        <v>85000</v>
      </c>
      <c r="E20" s="51">
        <v>0</v>
      </c>
      <c r="F20" s="51">
        <v>0</v>
      </c>
    </row>
    <row r="21" spans="1:6" ht="15">
      <c r="A21" s="42">
        <v>5</v>
      </c>
      <c r="B21" s="43" t="s">
        <v>89</v>
      </c>
      <c r="C21" s="73">
        <f>300000+30000</f>
        <v>330000</v>
      </c>
      <c r="D21" s="41">
        <f>C21</f>
        <v>330000</v>
      </c>
      <c r="E21" s="44">
        <v>0</v>
      </c>
      <c r="F21" s="44">
        <v>0</v>
      </c>
    </row>
    <row r="22" spans="1:6" ht="15">
      <c r="A22" s="28">
        <v>8</v>
      </c>
      <c r="B22" s="46" t="s">
        <v>28</v>
      </c>
      <c r="C22" s="56">
        <v>1000</v>
      </c>
      <c r="D22" s="51">
        <v>1000</v>
      </c>
      <c r="E22" s="29">
        <v>0</v>
      </c>
      <c r="F22" s="29">
        <v>0</v>
      </c>
    </row>
    <row r="23" spans="1:6" ht="15">
      <c r="A23" s="28">
        <v>9</v>
      </c>
      <c r="B23" s="46" t="s">
        <v>81</v>
      </c>
      <c r="C23" s="56">
        <v>265200</v>
      </c>
      <c r="D23" s="51">
        <v>265200</v>
      </c>
      <c r="E23" s="29">
        <v>0</v>
      </c>
      <c r="F23" s="29">
        <v>0</v>
      </c>
    </row>
    <row r="24" spans="1:6" ht="15">
      <c r="A24" s="28">
        <v>10</v>
      </c>
      <c r="B24" s="46" t="s">
        <v>29</v>
      </c>
      <c r="C24" s="56">
        <v>111000</v>
      </c>
      <c r="D24" s="51">
        <v>111000</v>
      </c>
      <c r="E24" s="29">
        <v>0</v>
      </c>
      <c r="F24" s="29">
        <v>0</v>
      </c>
    </row>
    <row r="25" spans="1:6" ht="15">
      <c r="A25" s="42">
        <v>11</v>
      </c>
      <c r="B25" s="43" t="s">
        <v>86</v>
      </c>
      <c r="C25" s="74">
        <f>170000+160000</f>
        <v>330000</v>
      </c>
      <c r="D25" s="37">
        <f>C25</f>
        <v>330000</v>
      </c>
      <c r="E25" s="44">
        <v>0</v>
      </c>
      <c r="F25" s="44">
        <v>0</v>
      </c>
    </row>
    <row r="26" spans="1:6" ht="15">
      <c r="A26" s="28">
        <v>12</v>
      </c>
      <c r="B26" s="46" t="s">
        <v>43</v>
      </c>
      <c r="C26" s="56">
        <v>1000</v>
      </c>
      <c r="D26" s="56">
        <v>1000</v>
      </c>
      <c r="E26" s="29">
        <v>0</v>
      </c>
      <c r="F26" s="29">
        <v>0</v>
      </c>
    </row>
    <row r="27" spans="1:6" ht="15">
      <c r="A27" s="28">
        <v>13</v>
      </c>
      <c r="B27" s="46" t="s">
        <v>44</v>
      </c>
      <c r="C27" s="56">
        <v>1000</v>
      </c>
      <c r="D27" s="56">
        <v>1000</v>
      </c>
      <c r="E27" s="29">
        <v>0</v>
      </c>
      <c r="F27" s="29">
        <v>0</v>
      </c>
    </row>
    <row r="28" spans="1:6" ht="15">
      <c r="A28" s="28">
        <v>14</v>
      </c>
      <c r="B28" s="46" t="s">
        <v>48</v>
      </c>
      <c r="C28" s="56">
        <v>170000</v>
      </c>
      <c r="D28" s="51">
        <v>170000</v>
      </c>
      <c r="E28" s="29">
        <v>0</v>
      </c>
      <c r="F28" s="29">
        <v>0</v>
      </c>
    </row>
    <row r="29" spans="1:6" ht="15">
      <c r="A29" s="28">
        <v>15</v>
      </c>
      <c r="B29" s="46" t="s">
        <v>35</v>
      </c>
      <c r="C29" s="56">
        <v>9520</v>
      </c>
      <c r="D29" s="51">
        <v>9520</v>
      </c>
      <c r="E29" s="29">
        <v>0</v>
      </c>
      <c r="F29" s="29">
        <v>0</v>
      </c>
    </row>
    <row r="30" spans="1:6" ht="15">
      <c r="A30" s="28">
        <v>16</v>
      </c>
      <c r="B30" s="46" t="s">
        <v>82</v>
      </c>
      <c r="C30" s="56">
        <v>170000</v>
      </c>
      <c r="D30" s="51">
        <f>C30</f>
        <v>170000</v>
      </c>
      <c r="E30" s="29">
        <v>0</v>
      </c>
      <c r="F30" s="29">
        <v>0</v>
      </c>
    </row>
    <row r="31" spans="1:6" ht="25.5">
      <c r="A31" s="42">
        <v>17</v>
      </c>
      <c r="B31" s="43" t="s">
        <v>91</v>
      </c>
      <c r="C31" s="73">
        <v>270000</v>
      </c>
      <c r="D31" s="41">
        <f>C31</f>
        <v>270000</v>
      </c>
      <c r="E31" s="44">
        <v>0</v>
      </c>
      <c r="F31" s="44">
        <v>0</v>
      </c>
    </row>
    <row r="32" spans="1:6" ht="25.5">
      <c r="A32" s="42">
        <v>18</v>
      </c>
      <c r="B32" s="43" t="s">
        <v>92</v>
      </c>
      <c r="C32" s="73">
        <v>270000</v>
      </c>
      <c r="D32" s="41">
        <f>C32</f>
        <v>270000</v>
      </c>
      <c r="E32" s="44">
        <v>0</v>
      </c>
      <c r="F32" s="44">
        <v>0</v>
      </c>
    </row>
    <row r="33" spans="1:6" ht="15">
      <c r="A33" s="87" t="s">
        <v>13</v>
      </c>
      <c r="B33" s="88"/>
      <c r="C33" s="18">
        <f>SUM(C18:C32)</f>
        <v>2344720</v>
      </c>
      <c r="D33" s="18">
        <f>SUM(D18:D32)</f>
        <v>2344720</v>
      </c>
      <c r="E33" s="18">
        <f>SUM(E18:E32)</f>
        <v>0</v>
      </c>
      <c r="F33" s="18">
        <f>SUM(F18:F32)</f>
        <v>0</v>
      </c>
    </row>
    <row r="34" spans="1:6" ht="15">
      <c r="A34" s="38"/>
      <c r="B34" s="19" t="s">
        <v>15</v>
      </c>
      <c r="C34" s="20"/>
      <c r="D34" s="20"/>
      <c r="E34" s="20"/>
      <c r="F34" s="21"/>
    </row>
    <row r="35" spans="1:6" ht="15">
      <c r="A35" s="28">
        <v>1</v>
      </c>
      <c r="B35" s="53" t="s">
        <v>27</v>
      </c>
      <c r="C35" s="47">
        <v>271000</v>
      </c>
      <c r="D35" s="47">
        <f>C35</f>
        <v>271000</v>
      </c>
      <c r="E35" s="29">
        <v>0</v>
      </c>
      <c r="F35" s="29">
        <v>0</v>
      </c>
    </row>
    <row r="36" spans="1:6" ht="15">
      <c r="A36" s="28">
        <v>2</v>
      </c>
      <c r="B36" s="53" t="s">
        <v>71</v>
      </c>
      <c r="C36" s="47">
        <v>1000</v>
      </c>
      <c r="D36" s="47">
        <v>1000</v>
      </c>
      <c r="E36" s="29">
        <v>0</v>
      </c>
      <c r="F36" s="29">
        <v>0</v>
      </c>
    </row>
    <row r="37" spans="1:9" ht="15">
      <c r="A37" s="87" t="s">
        <v>19</v>
      </c>
      <c r="B37" s="88"/>
      <c r="C37" s="18">
        <f>SUM(C35:C36)</f>
        <v>272000</v>
      </c>
      <c r="D37" s="18">
        <f>SUM(D35:D36)</f>
        <v>272000</v>
      </c>
      <c r="E37" s="18">
        <f>SUM(E35:E36)</f>
        <v>0</v>
      </c>
      <c r="F37" s="18">
        <f>SUM(F35:F36)</f>
        <v>0</v>
      </c>
      <c r="H37" s="5"/>
      <c r="I37" s="5"/>
    </row>
    <row r="38" spans="1:9" ht="15">
      <c r="A38" s="22"/>
      <c r="B38" s="19" t="s">
        <v>4</v>
      </c>
      <c r="C38" s="20"/>
      <c r="D38" s="20"/>
      <c r="E38" s="20"/>
      <c r="F38" s="21"/>
      <c r="H38" s="5"/>
      <c r="I38" s="5"/>
    </row>
    <row r="39" spans="1:7" ht="15">
      <c r="A39" s="28">
        <v>1</v>
      </c>
      <c r="B39" s="71" t="s">
        <v>54</v>
      </c>
      <c r="C39" s="30">
        <v>7500</v>
      </c>
      <c r="D39" s="30">
        <v>7500</v>
      </c>
      <c r="E39" s="30">
        <v>0</v>
      </c>
      <c r="F39" s="30">
        <v>0</v>
      </c>
      <c r="G39" s="93"/>
    </row>
    <row r="40" spans="1:7" ht="15">
      <c r="A40" s="28">
        <v>2</v>
      </c>
      <c r="B40" s="71" t="s">
        <v>55</v>
      </c>
      <c r="C40" s="30">
        <v>45000</v>
      </c>
      <c r="D40" s="30">
        <v>45000</v>
      </c>
      <c r="E40" s="30">
        <v>0</v>
      </c>
      <c r="F40" s="30">
        <v>0</v>
      </c>
      <c r="G40" s="93"/>
    </row>
    <row r="41" spans="1:7" ht="15">
      <c r="A41" s="28">
        <v>3</v>
      </c>
      <c r="B41" s="71" t="s">
        <v>56</v>
      </c>
      <c r="C41" s="30">
        <v>44000</v>
      </c>
      <c r="D41" s="30">
        <v>44000</v>
      </c>
      <c r="E41" s="30">
        <v>0</v>
      </c>
      <c r="F41" s="30">
        <v>0</v>
      </c>
      <c r="G41" s="93"/>
    </row>
    <row r="42" spans="1:7" ht="15">
      <c r="A42" s="28">
        <v>4</v>
      </c>
      <c r="B42" s="71" t="s">
        <v>57</v>
      </c>
      <c r="C42" s="30">
        <v>15000</v>
      </c>
      <c r="D42" s="30">
        <v>15000</v>
      </c>
      <c r="E42" s="30">
        <v>0</v>
      </c>
      <c r="F42" s="30">
        <v>0</v>
      </c>
      <c r="G42" s="93"/>
    </row>
    <row r="43" spans="1:7" ht="15">
      <c r="A43" s="28">
        <v>5</v>
      </c>
      <c r="B43" s="71" t="s">
        <v>58</v>
      </c>
      <c r="C43" s="30">
        <v>93000</v>
      </c>
      <c r="D43" s="30">
        <v>93000</v>
      </c>
      <c r="E43" s="30">
        <v>0</v>
      </c>
      <c r="F43" s="30">
        <v>0</v>
      </c>
      <c r="G43" s="93"/>
    </row>
    <row r="44" spans="1:7" ht="15">
      <c r="A44" s="28">
        <v>6</v>
      </c>
      <c r="B44" s="71" t="s">
        <v>59</v>
      </c>
      <c r="C44" s="30">
        <v>21000</v>
      </c>
      <c r="D44" s="30">
        <v>21000</v>
      </c>
      <c r="E44" s="30">
        <v>0</v>
      </c>
      <c r="F44" s="30">
        <v>0</v>
      </c>
      <c r="G44" s="93"/>
    </row>
    <row r="45" spans="1:7" ht="15">
      <c r="A45" s="28">
        <v>7</v>
      </c>
      <c r="B45" s="71" t="s">
        <v>60</v>
      </c>
      <c r="C45" s="30">
        <v>41000</v>
      </c>
      <c r="D45" s="30">
        <v>41000</v>
      </c>
      <c r="E45" s="30">
        <v>0</v>
      </c>
      <c r="F45" s="30">
        <v>0</v>
      </c>
      <c r="G45" s="93"/>
    </row>
    <row r="46" spans="1:7" ht="15">
      <c r="A46" s="28">
        <v>8</v>
      </c>
      <c r="B46" s="71" t="s">
        <v>61</v>
      </c>
      <c r="C46" s="30">
        <v>7500</v>
      </c>
      <c r="D46" s="30">
        <v>7500</v>
      </c>
      <c r="E46" s="30">
        <v>0</v>
      </c>
      <c r="F46" s="30">
        <v>0</v>
      </c>
      <c r="G46" s="93"/>
    </row>
    <row r="47" spans="1:7" ht="15">
      <c r="A47" s="28">
        <v>9</v>
      </c>
      <c r="B47" s="71" t="s">
        <v>62</v>
      </c>
      <c r="C47" s="30">
        <v>12000</v>
      </c>
      <c r="D47" s="30">
        <v>12000</v>
      </c>
      <c r="E47" s="30">
        <v>0</v>
      </c>
      <c r="F47" s="30">
        <v>0</v>
      </c>
      <c r="G47" s="93"/>
    </row>
    <row r="48" spans="1:7" ht="15">
      <c r="A48" s="28">
        <v>10</v>
      </c>
      <c r="B48" s="71" t="s">
        <v>63</v>
      </c>
      <c r="C48" s="30">
        <v>85000</v>
      </c>
      <c r="D48" s="30">
        <v>85000</v>
      </c>
      <c r="E48" s="51">
        <v>0</v>
      </c>
      <c r="F48" s="51">
        <v>0</v>
      </c>
      <c r="G48" s="93"/>
    </row>
    <row r="49" spans="1:7" ht="16.5" customHeight="1">
      <c r="A49" s="28">
        <v>11</v>
      </c>
      <c r="B49" s="71" t="s">
        <v>64</v>
      </c>
      <c r="C49" s="30">
        <v>26000</v>
      </c>
      <c r="D49" s="30">
        <v>26000</v>
      </c>
      <c r="E49" s="30">
        <v>0</v>
      </c>
      <c r="F49" s="30">
        <v>0</v>
      </c>
      <c r="G49" s="93"/>
    </row>
    <row r="50" spans="1:7" ht="15">
      <c r="A50" s="28">
        <v>12</v>
      </c>
      <c r="B50" s="71" t="s">
        <v>65</v>
      </c>
      <c r="C50" s="30">
        <v>8000</v>
      </c>
      <c r="D50" s="30">
        <v>8000</v>
      </c>
      <c r="E50" s="51">
        <v>0</v>
      </c>
      <c r="F50" s="51">
        <v>0</v>
      </c>
      <c r="G50" s="93"/>
    </row>
    <row r="51" spans="1:7" ht="15">
      <c r="A51" s="28">
        <v>13</v>
      </c>
      <c r="B51" s="71" t="s">
        <v>66</v>
      </c>
      <c r="C51" s="30">
        <v>32000</v>
      </c>
      <c r="D51" s="30">
        <v>32000</v>
      </c>
      <c r="E51" s="30">
        <v>0</v>
      </c>
      <c r="F51" s="30">
        <v>0</v>
      </c>
      <c r="G51" s="93"/>
    </row>
    <row r="52" spans="1:7" ht="15">
      <c r="A52" s="28">
        <v>14</v>
      </c>
      <c r="B52" s="71" t="s">
        <v>67</v>
      </c>
      <c r="C52" s="30">
        <v>8000</v>
      </c>
      <c r="D52" s="30">
        <v>8000</v>
      </c>
      <c r="E52" s="30">
        <v>0</v>
      </c>
      <c r="F52" s="30">
        <v>0</v>
      </c>
      <c r="G52" s="93"/>
    </row>
    <row r="53" spans="1:7" ht="15">
      <c r="A53" s="28">
        <v>15</v>
      </c>
      <c r="B53" s="71" t="s">
        <v>68</v>
      </c>
      <c r="C53" s="30">
        <v>10000</v>
      </c>
      <c r="D53" s="30">
        <v>10000</v>
      </c>
      <c r="E53" s="51">
        <v>0</v>
      </c>
      <c r="F53" s="51">
        <v>0</v>
      </c>
      <c r="G53" s="93"/>
    </row>
    <row r="54" spans="1:6" ht="15">
      <c r="A54" s="28">
        <v>16</v>
      </c>
      <c r="B54" s="71" t="s">
        <v>25</v>
      </c>
      <c r="C54" s="30">
        <v>160000</v>
      </c>
      <c r="D54" s="30">
        <v>160000</v>
      </c>
      <c r="E54" s="30">
        <v>0</v>
      </c>
      <c r="F54" s="30">
        <v>0</v>
      </c>
    </row>
    <row r="55" spans="1:6" ht="15">
      <c r="A55" s="28">
        <v>17</v>
      </c>
      <c r="B55" s="71" t="s">
        <v>26</v>
      </c>
      <c r="C55" s="30">
        <v>85000</v>
      </c>
      <c r="D55" s="30">
        <v>85000</v>
      </c>
      <c r="E55" s="51">
        <v>0</v>
      </c>
      <c r="F55" s="51">
        <v>0</v>
      </c>
    </row>
    <row r="56" spans="1:7" ht="15">
      <c r="A56" s="28">
        <v>18</v>
      </c>
      <c r="B56" s="71" t="s">
        <v>24</v>
      </c>
      <c r="C56" s="30">
        <v>65000</v>
      </c>
      <c r="D56" s="30">
        <v>65000</v>
      </c>
      <c r="E56" s="51">
        <v>0</v>
      </c>
      <c r="F56" s="51">
        <v>0</v>
      </c>
      <c r="G56" s="12"/>
    </row>
    <row r="57" spans="1:6" ht="54.75" customHeight="1">
      <c r="A57" s="28">
        <v>19</v>
      </c>
      <c r="B57" s="72" t="s">
        <v>36</v>
      </c>
      <c r="C57" s="51">
        <v>160700</v>
      </c>
      <c r="D57" s="51">
        <f>C57</f>
        <v>160700</v>
      </c>
      <c r="E57" s="51">
        <v>0</v>
      </c>
      <c r="F57" s="51">
        <v>0</v>
      </c>
    </row>
    <row r="58" spans="1:6" ht="54.75" customHeight="1">
      <c r="A58" s="28">
        <v>20</v>
      </c>
      <c r="B58" s="72" t="s">
        <v>38</v>
      </c>
      <c r="C58" s="51">
        <v>160700</v>
      </c>
      <c r="D58" s="51">
        <f>C58</f>
        <v>160700</v>
      </c>
      <c r="E58" s="51">
        <v>0</v>
      </c>
      <c r="F58" s="51">
        <v>0</v>
      </c>
    </row>
    <row r="59" spans="1:6" ht="15">
      <c r="A59" s="28">
        <v>21</v>
      </c>
      <c r="B59" s="71" t="s">
        <v>41</v>
      </c>
      <c r="C59" s="51">
        <v>73000</v>
      </c>
      <c r="D59" s="51">
        <v>73000</v>
      </c>
      <c r="E59" s="51">
        <v>0</v>
      </c>
      <c r="F59" s="51">
        <v>0</v>
      </c>
    </row>
    <row r="60" spans="1:6" ht="15">
      <c r="A60" s="28">
        <v>22</v>
      </c>
      <c r="B60" s="54" t="s">
        <v>37</v>
      </c>
      <c r="C60" s="55">
        <v>238500</v>
      </c>
      <c r="D60" s="55">
        <f>C60</f>
        <v>238500</v>
      </c>
      <c r="E60" s="56">
        <v>0</v>
      </c>
      <c r="F60" s="56">
        <v>0</v>
      </c>
    </row>
    <row r="61" spans="1:6" ht="15">
      <c r="A61" s="28">
        <v>23</v>
      </c>
      <c r="B61" s="54" t="s">
        <v>40</v>
      </c>
      <c r="C61" s="30">
        <v>129000</v>
      </c>
      <c r="D61" s="30">
        <v>129000</v>
      </c>
      <c r="E61" s="51">
        <v>0</v>
      </c>
      <c r="F61" s="51">
        <v>0</v>
      </c>
    </row>
    <row r="62" spans="1:6" ht="15">
      <c r="A62" s="28">
        <v>24</v>
      </c>
      <c r="B62" s="54" t="s">
        <v>42</v>
      </c>
      <c r="C62" s="30">
        <v>2000</v>
      </c>
      <c r="D62" s="30">
        <v>2000</v>
      </c>
      <c r="E62" s="51">
        <v>0</v>
      </c>
      <c r="F62" s="51">
        <v>0</v>
      </c>
    </row>
    <row r="63" spans="1:6" ht="15">
      <c r="A63" s="28">
        <v>25</v>
      </c>
      <c r="B63" s="57" t="s">
        <v>47</v>
      </c>
      <c r="C63" s="58">
        <v>28560</v>
      </c>
      <c r="D63" s="58">
        <f aca="true" t="shared" si="0" ref="D63:D68">C63</f>
        <v>28560</v>
      </c>
      <c r="E63" s="57">
        <v>0</v>
      </c>
      <c r="F63" s="57">
        <v>0</v>
      </c>
    </row>
    <row r="64" spans="1:6" ht="15">
      <c r="A64" s="28">
        <v>26</v>
      </c>
      <c r="B64" s="57" t="s">
        <v>53</v>
      </c>
      <c r="C64" s="58">
        <v>95200</v>
      </c>
      <c r="D64" s="58">
        <f t="shared" si="0"/>
        <v>95200</v>
      </c>
      <c r="E64" s="57">
        <v>0</v>
      </c>
      <c r="F64" s="57">
        <v>0</v>
      </c>
    </row>
    <row r="65" spans="1:6" ht="15">
      <c r="A65" s="28">
        <v>27</v>
      </c>
      <c r="B65" s="57" t="s">
        <v>51</v>
      </c>
      <c r="C65" s="58">
        <v>38080</v>
      </c>
      <c r="D65" s="58">
        <f t="shared" si="0"/>
        <v>38080</v>
      </c>
      <c r="E65" s="57">
        <v>0</v>
      </c>
      <c r="F65" s="57">
        <v>0</v>
      </c>
    </row>
    <row r="66" spans="1:6" ht="15">
      <c r="A66" s="28">
        <v>28</v>
      </c>
      <c r="B66" s="57" t="s">
        <v>52</v>
      </c>
      <c r="C66" s="58">
        <v>28560</v>
      </c>
      <c r="D66" s="58">
        <f t="shared" si="0"/>
        <v>28560</v>
      </c>
      <c r="E66" s="57">
        <v>0</v>
      </c>
      <c r="F66" s="57">
        <v>0</v>
      </c>
    </row>
    <row r="67" spans="1:6" ht="15">
      <c r="A67" s="28">
        <v>29</v>
      </c>
      <c r="B67" s="57" t="s">
        <v>77</v>
      </c>
      <c r="C67" s="58">
        <v>316000</v>
      </c>
      <c r="D67" s="58">
        <f t="shared" si="0"/>
        <v>316000</v>
      </c>
      <c r="E67" s="57">
        <v>0</v>
      </c>
      <c r="F67" s="57">
        <v>0</v>
      </c>
    </row>
    <row r="68" spans="1:6" ht="15">
      <c r="A68" s="28">
        <v>30</v>
      </c>
      <c r="B68" s="57" t="s">
        <v>84</v>
      </c>
      <c r="C68" s="58">
        <f>20000*1.19</f>
        <v>23800</v>
      </c>
      <c r="D68" s="58">
        <f t="shared" si="0"/>
        <v>23800</v>
      </c>
      <c r="E68" s="57">
        <v>0</v>
      </c>
      <c r="F68" s="57">
        <v>0</v>
      </c>
    </row>
    <row r="69" spans="1:6" ht="15">
      <c r="A69" s="28">
        <v>31</v>
      </c>
      <c r="B69" s="57" t="s">
        <v>70</v>
      </c>
      <c r="C69" s="58">
        <v>320000</v>
      </c>
      <c r="D69" s="58">
        <v>320000</v>
      </c>
      <c r="E69" s="57">
        <v>0</v>
      </c>
      <c r="F69" s="57">
        <v>0</v>
      </c>
    </row>
    <row r="70" spans="1:6" ht="15">
      <c r="A70" s="87" t="s">
        <v>20</v>
      </c>
      <c r="B70" s="88"/>
      <c r="C70" s="23">
        <f>SUM(C39:C69)</f>
        <v>2379100</v>
      </c>
      <c r="D70" s="23">
        <f>SUM(D39:D69)</f>
        <v>2379100</v>
      </c>
      <c r="E70" s="23">
        <f>SUM(E39:E69)</f>
        <v>0</v>
      </c>
      <c r="F70" s="23">
        <f>SUM(F39:F69)</f>
        <v>0</v>
      </c>
    </row>
    <row r="71" spans="1:6" ht="15">
      <c r="A71" s="38"/>
      <c r="B71" s="84" t="s">
        <v>21</v>
      </c>
      <c r="C71" s="85"/>
      <c r="D71" s="85"/>
      <c r="E71" s="85"/>
      <c r="F71" s="86"/>
    </row>
    <row r="72" spans="1:6" ht="12" customHeight="1">
      <c r="A72" s="24">
        <v>1</v>
      </c>
      <c r="B72" s="25"/>
      <c r="C72" s="17"/>
      <c r="D72" s="17"/>
      <c r="E72" s="17">
        <v>0</v>
      </c>
      <c r="F72" s="17">
        <v>0</v>
      </c>
    </row>
    <row r="73" spans="1:6" ht="15">
      <c r="A73" s="38"/>
      <c r="B73" s="38" t="s">
        <v>22</v>
      </c>
      <c r="C73" s="18">
        <f>C72</f>
        <v>0</v>
      </c>
      <c r="D73" s="18">
        <f>D72</f>
        <v>0</v>
      </c>
      <c r="E73" s="18">
        <f>E72</f>
        <v>0</v>
      </c>
      <c r="F73" s="18">
        <f>F72</f>
        <v>0</v>
      </c>
    </row>
    <row r="74" spans="1:6" ht="13.5" customHeight="1">
      <c r="A74" s="16"/>
      <c r="B74" s="19" t="s">
        <v>6</v>
      </c>
      <c r="C74" s="20"/>
      <c r="D74" s="20"/>
      <c r="E74" s="20"/>
      <c r="F74" s="21"/>
    </row>
    <row r="75" spans="1:7" ht="15">
      <c r="A75" s="31">
        <v>1</v>
      </c>
      <c r="B75" s="75" t="s">
        <v>30</v>
      </c>
      <c r="C75" s="32">
        <v>81000</v>
      </c>
      <c r="D75" s="32">
        <v>81000</v>
      </c>
      <c r="E75" s="30">
        <v>0</v>
      </c>
      <c r="F75" s="30">
        <v>0</v>
      </c>
      <c r="G75" s="12"/>
    </row>
    <row r="76" spans="1:7" ht="15">
      <c r="A76" s="31">
        <v>2</v>
      </c>
      <c r="B76" s="75" t="s">
        <v>34</v>
      </c>
      <c r="C76" s="32">
        <v>149000</v>
      </c>
      <c r="D76" s="32">
        <v>149000</v>
      </c>
      <c r="E76" s="30">
        <v>0</v>
      </c>
      <c r="F76" s="30">
        <v>0</v>
      </c>
      <c r="G76" s="2"/>
    </row>
    <row r="77" spans="1:7" ht="27.75" customHeight="1">
      <c r="A77" s="31">
        <v>3</v>
      </c>
      <c r="B77" s="76" t="s">
        <v>31</v>
      </c>
      <c r="C77" s="32">
        <v>157000</v>
      </c>
      <c r="D77" s="32">
        <v>157000</v>
      </c>
      <c r="E77" s="30">
        <v>0</v>
      </c>
      <c r="F77" s="30">
        <v>0</v>
      </c>
      <c r="G77" s="2"/>
    </row>
    <row r="78" spans="1:7" ht="25.5">
      <c r="A78" s="62">
        <v>4</v>
      </c>
      <c r="B78" s="63" t="s">
        <v>33</v>
      </c>
      <c r="C78" s="40">
        <f>228000+102000</f>
        <v>330000</v>
      </c>
      <c r="D78" s="40">
        <f>228000+102000</f>
        <v>330000</v>
      </c>
      <c r="E78" s="44">
        <v>0</v>
      </c>
      <c r="F78" s="44">
        <v>0</v>
      </c>
      <c r="G78" s="2"/>
    </row>
    <row r="79" spans="1:7" ht="15">
      <c r="A79" s="31">
        <v>5</v>
      </c>
      <c r="B79" s="59" t="s">
        <v>39</v>
      </c>
      <c r="C79" s="30">
        <v>1000</v>
      </c>
      <c r="D79" s="30">
        <v>1000</v>
      </c>
      <c r="E79" s="51">
        <v>0</v>
      </c>
      <c r="F79" s="51">
        <v>0</v>
      </c>
      <c r="G79" s="34"/>
    </row>
    <row r="80" spans="1:7" ht="17.25" customHeight="1">
      <c r="A80" s="31">
        <v>6</v>
      </c>
      <c r="B80" s="59" t="s">
        <v>74</v>
      </c>
      <c r="C80" s="30">
        <v>1000</v>
      </c>
      <c r="D80" s="30">
        <v>1000</v>
      </c>
      <c r="E80" s="51">
        <v>0</v>
      </c>
      <c r="F80" s="51">
        <v>0</v>
      </c>
      <c r="G80" s="34"/>
    </row>
    <row r="81" spans="1:7" ht="17.25" customHeight="1">
      <c r="A81" s="31">
        <v>7</v>
      </c>
      <c r="B81" s="59" t="s">
        <v>46</v>
      </c>
      <c r="C81" s="30">
        <v>60000</v>
      </c>
      <c r="D81" s="30">
        <v>60000</v>
      </c>
      <c r="E81" s="51">
        <v>0</v>
      </c>
      <c r="F81" s="51">
        <v>0</v>
      </c>
      <c r="G81" s="34"/>
    </row>
    <row r="82" spans="1:7" ht="15">
      <c r="A82" s="62">
        <v>8</v>
      </c>
      <c r="B82" s="39" t="s">
        <v>75</v>
      </c>
      <c r="C82" s="40">
        <f>270000+30000</f>
        <v>300000</v>
      </c>
      <c r="D82" s="40">
        <f>C82</f>
        <v>300000</v>
      </c>
      <c r="E82" s="41">
        <v>0</v>
      </c>
      <c r="F82" s="41">
        <v>0</v>
      </c>
      <c r="G82" s="2"/>
    </row>
    <row r="83" spans="1:7" ht="15">
      <c r="A83" s="31">
        <v>9</v>
      </c>
      <c r="B83" s="60" t="s">
        <v>76</v>
      </c>
      <c r="C83" s="30">
        <v>207060</v>
      </c>
      <c r="D83" s="30">
        <f>C83</f>
        <v>207060</v>
      </c>
      <c r="E83" s="51">
        <v>0</v>
      </c>
      <c r="F83" s="51">
        <v>0</v>
      </c>
      <c r="G83" s="2"/>
    </row>
    <row r="84" spans="1:7" ht="15">
      <c r="A84" s="31">
        <v>10</v>
      </c>
      <c r="B84" s="60" t="s">
        <v>79</v>
      </c>
      <c r="C84" s="30">
        <v>50000</v>
      </c>
      <c r="D84" s="30">
        <v>50000</v>
      </c>
      <c r="E84" s="51">
        <v>0</v>
      </c>
      <c r="F84" s="51">
        <v>0</v>
      </c>
      <c r="G84" s="2"/>
    </row>
    <row r="85" spans="1:7" ht="15">
      <c r="A85" s="31">
        <v>11</v>
      </c>
      <c r="B85" s="60" t="s">
        <v>80</v>
      </c>
      <c r="C85" s="30">
        <v>50000</v>
      </c>
      <c r="D85" s="30">
        <v>50000</v>
      </c>
      <c r="E85" s="51">
        <v>0</v>
      </c>
      <c r="F85" s="51">
        <v>0</v>
      </c>
      <c r="G85" s="2"/>
    </row>
    <row r="86" spans="1:7" ht="15">
      <c r="A86" s="31">
        <v>12</v>
      </c>
      <c r="B86" s="61" t="s">
        <v>85</v>
      </c>
      <c r="C86" s="30">
        <v>1000</v>
      </c>
      <c r="D86" s="30">
        <f>C86</f>
        <v>1000</v>
      </c>
      <c r="E86" s="51">
        <v>0</v>
      </c>
      <c r="F86" s="51">
        <v>0</v>
      </c>
      <c r="G86" s="2"/>
    </row>
    <row r="87" spans="1:7" ht="15">
      <c r="A87" s="31">
        <v>13</v>
      </c>
      <c r="B87" s="64" t="s">
        <v>88</v>
      </c>
      <c r="C87" s="40">
        <v>330000</v>
      </c>
      <c r="D87" s="40">
        <f>C87</f>
        <v>330000</v>
      </c>
      <c r="E87" s="41">
        <v>0</v>
      </c>
      <c r="F87" s="41">
        <v>0</v>
      </c>
      <c r="G87" s="2"/>
    </row>
    <row r="88" spans="1:7" s="70" customFormat="1" ht="25.5">
      <c r="A88" s="66">
        <v>14</v>
      </c>
      <c r="B88" s="65" t="s">
        <v>90</v>
      </c>
      <c r="C88" s="67">
        <v>330000</v>
      </c>
      <c r="D88" s="67">
        <f>C88</f>
        <v>330000</v>
      </c>
      <c r="E88" s="68">
        <v>0</v>
      </c>
      <c r="F88" s="68">
        <v>0</v>
      </c>
      <c r="G88" s="69"/>
    </row>
    <row r="89" spans="1:6" ht="15">
      <c r="A89" s="87" t="s">
        <v>7</v>
      </c>
      <c r="B89" s="88"/>
      <c r="C89" s="23">
        <f>SUM(C75:C88)</f>
        <v>2047060</v>
      </c>
      <c r="D89" s="23">
        <f>SUM(D75:D88)</f>
        <v>2047060</v>
      </c>
      <c r="E89" s="23">
        <f>SUM(E75:E88)</f>
        <v>0</v>
      </c>
      <c r="F89" s="23">
        <f>SUM(F75:F88)</f>
        <v>0</v>
      </c>
    </row>
    <row r="90" spans="1:6" ht="15">
      <c r="A90" s="87" t="s">
        <v>2</v>
      </c>
      <c r="B90" s="88"/>
      <c r="C90" s="26">
        <f>C89+C73+C70+C37+C33+C16</f>
        <v>8103480</v>
      </c>
      <c r="D90" s="26">
        <f>D89+D73+D70+D37+D33+D16</f>
        <v>8103480</v>
      </c>
      <c r="E90" s="26">
        <f>E89+E73+E70+E37+E33+E16</f>
        <v>0</v>
      </c>
      <c r="F90" s="26">
        <f>F89+F73+F70+F37+F33+F16</f>
        <v>0</v>
      </c>
    </row>
    <row r="91" spans="1:6" s="4" customFormat="1" ht="15.75">
      <c r="A91" s="5"/>
      <c r="B91" s="5"/>
      <c r="C91" s="5"/>
      <c r="D91" s="5"/>
      <c r="E91" s="6"/>
      <c r="F91" s="5"/>
    </row>
    <row r="92" spans="1:8" s="4" customFormat="1" ht="15.75">
      <c r="A92" s="5"/>
      <c r="B92" s="5"/>
      <c r="C92" s="5"/>
      <c r="D92" s="5"/>
      <c r="E92" s="6"/>
      <c r="F92" s="7"/>
      <c r="H92" s="8"/>
    </row>
    <row r="93" spans="1:6" s="4" customFormat="1" ht="15.75">
      <c r="A93" s="92"/>
      <c r="B93" s="92"/>
      <c r="C93" s="1"/>
      <c r="D93" s="1"/>
      <c r="E93" s="9"/>
      <c r="F93" s="1"/>
    </row>
    <row r="98" spans="1:6" s="5" customFormat="1" ht="15">
      <c r="A98" s="1"/>
      <c r="B98" s="1"/>
      <c r="C98" s="1"/>
      <c r="D98" s="1"/>
      <c r="E98" s="3"/>
      <c r="F98" s="1"/>
    </row>
    <row r="99" spans="1:6" s="5" customFormat="1" ht="15">
      <c r="A99" s="1"/>
      <c r="B99" s="1"/>
      <c r="C99" s="1"/>
      <c r="D99" s="1"/>
      <c r="E99" s="3"/>
      <c r="F99" s="1"/>
    </row>
    <row r="101" ht="15">
      <c r="C101" s="3"/>
    </row>
    <row r="103" spans="2:6" ht="15">
      <c r="B103" s="10"/>
      <c r="C103" s="5"/>
      <c r="D103" s="5"/>
      <c r="E103" s="7"/>
      <c r="F103" s="5"/>
    </row>
    <row r="104" spans="2:6" ht="15">
      <c r="B104" s="5"/>
      <c r="C104" s="5"/>
      <c r="D104" s="5"/>
      <c r="E104" s="7"/>
      <c r="F104" s="5"/>
    </row>
    <row r="105" spans="2:6" ht="15">
      <c r="B105" s="5"/>
      <c r="C105" s="11"/>
      <c r="D105" s="97"/>
      <c r="E105" s="97"/>
      <c r="F105" s="97"/>
    </row>
    <row r="106" spans="2:6" ht="15">
      <c r="B106" s="5"/>
      <c r="C106" s="11"/>
      <c r="D106" s="11"/>
      <c r="E106" s="11"/>
      <c r="F106" s="11"/>
    </row>
    <row r="107" spans="2:6" ht="15">
      <c r="B107" s="5"/>
      <c r="C107" s="11"/>
      <c r="D107" s="97"/>
      <c r="E107" s="97"/>
      <c r="F107" s="11"/>
    </row>
    <row r="108" spans="2:6" ht="15">
      <c r="B108" s="5"/>
      <c r="C108" s="11"/>
      <c r="D108" s="11"/>
      <c r="E108" s="11"/>
      <c r="F108" s="11"/>
    </row>
    <row r="109" spans="2:6" ht="15">
      <c r="B109" s="5"/>
      <c r="C109" s="11"/>
      <c r="D109" s="89"/>
      <c r="E109" s="89"/>
      <c r="F109" s="11"/>
    </row>
    <row r="110" spans="2:6" ht="15">
      <c r="B110" s="5"/>
      <c r="C110" s="11"/>
      <c r="D110" s="11"/>
      <c r="E110" s="11"/>
      <c r="F110" s="11"/>
    </row>
    <row r="111" spans="2:7" ht="15">
      <c r="B111" s="5"/>
      <c r="C111" s="11"/>
      <c r="D111" s="89"/>
      <c r="E111" s="89"/>
      <c r="F111" s="11"/>
      <c r="G111" s="5"/>
    </row>
    <row r="112" spans="2:7" ht="15">
      <c r="B112" s="5"/>
      <c r="C112" s="11"/>
      <c r="D112" s="11"/>
      <c r="E112" s="11"/>
      <c r="F112" s="11"/>
      <c r="G112" s="5"/>
    </row>
    <row r="113" spans="2:7" ht="15">
      <c r="B113" s="5"/>
      <c r="C113" s="11"/>
      <c r="D113" s="89"/>
      <c r="E113" s="89"/>
      <c r="F113" s="11"/>
      <c r="G113" s="5"/>
    </row>
    <row r="114" spans="2:6" ht="15">
      <c r="B114" s="5"/>
      <c r="C114" s="11"/>
      <c r="D114" s="11"/>
      <c r="E114" s="11"/>
      <c r="F114" s="11"/>
    </row>
    <row r="115" spans="2:6" ht="15">
      <c r="B115" s="5"/>
      <c r="C115" s="11"/>
      <c r="D115" s="89"/>
      <c r="E115" s="89"/>
      <c r="F115" s="11"/>
    </row>
    <row r="116" spans="2:6" ht="15">
      <c r="B116" s="5"/>
      <c r="C116" s="5"/>
      <c r="D116" s="5"/>
      <c r="E116" s="7"/>
      <c r="F116" s="5"/>
    </row>
    <row r="117" spans="2:6" ht="15">
      <c r="B117" s="5"/>
      <c r="C117" s="5"/>
      <c r="D117" s="5"/>
      <c r="E117" s="7"/>
      <c r="F117" s="5"/>
    </row>
    <row r="124" ht="15">
      <c r="B124" s="27"/>
    </row>
  </sheetData>
  <sheetProtection/>
  <mergeCells count="24">
    <mergeCell ref="G39:G53"/>
    <mergeCell ref="B8:F8"/>
    <mergeCell ref="D105:F105"/>
    <mergeCell ref="D107:E107"/>
    <mergeCell ref="D109:E109"/>
    <mergeCell ref="A90:B90"/>
    <mergeCell ref="A89:B89"/>
    <mergeCell ref="D115:E115"/>
    <mergeCell ref="B6:B7"/>
    <mergeCell ref="A6:A7"/>
    <mergeCell ref="D113:E113"/>
    <mergeCell ref="D111:E111"/>
    <mergeCell ref="A16:B16"/>
    <mergeCell ref="A70:B70"/>
    <mergeCell ref="A93:B93"/>
    <mergeCell ref="A1:E1"/>
    <mergeCell ref="A3:F3"/>
    <mergeCell ref="A2:E2"/>
    <mergeCell ref="C6:C7"/>
    <mergeCell ref="D6:F6"/>
    <mergeCell ref="B71:F71"/>
    <mergeCell ref="A37:B37"/>
    <mergeCell ref="B17:F17"/>
    <mergeCell ref="A33:B33"/>
  </mergeCells>
  <printOptions/>
  <pageMargins left="0.3937007874015748" right="0.35433070866141736" top="0.5905511811023623" bottom="0.3937007874015748" header="0" footer="0"/>
  <pageSetup fitToHeight="0" fitToWidth="1" horizontalDpi="600" verticalDpi="600" orientation="landscape" paperSize="9" scale="7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2024-01-30T08:16:00Z</cp:lastPrinted>
  <dcterms:created xsi:type="dcterms:W3CDTF">2001-12-17T11:44:02Z</dcterms:created>
  <dcterms:modified xsi:type="dcterms:W3CDTF">2024-03-07T08:30:16Z</dcterms:modified>
  <cp:category/>
  <cp:version/>
  <cp:contentType/>
  <cp:contentStatus/>
</cp:coreProperties>
</file>