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<sst xmlns="http://schemas.openxmlformats.org/spreadsheetml/2006/main" count="61" uniqueCount="61">
  <si>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</si>
  <si>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</si>
  <si>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</si>
  <si>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</si>
  <si>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</si>
  <si>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</si>
  <si>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</si>
  <si>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</si>
  <si>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</si>
  <si>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</si>
  <si>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</si>
  <si>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</si>
  <si>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</si>
  <si>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</si>
  <si>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</si>
  <si>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</si>
  <si>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</si>
  <si>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</si>
  <si>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</si>
  <si>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</si>
  <si>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</si>
  <si>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Cant.
U/M
- buc/set -</t>
  </si>
  <si>
    <t>Parcometru stradal</t>
  </si>
  <si>
    <t>Cap.66 Sănătate</t>
  </si>
  <si>
    <t>Total Cap. 66</t>
  </si>
  <si>
    <t xml:space="preserve"> </t>
  </si>
  <si>
    <t xml:space="preserve">ANEXA NR. 5  LA H.C.L. SATU MARE  Nr    din </t>
  </si>
  <si>
    <t>Creşterea eficienţei energetice şi a gestionării inteligente a energiei în infrastructura de iluminat public a Municipiului Satu Mare, zona Nord-Est</t>
  </si>
  <si>
    <t>Mobilier Urban</t>
  </si>
  <si>
    <t>Total Cap. 67</t>
  </si>
  <si>
    <t>Achiziție machetă tactilă de bronz în relief</t>
  </si>
  <si>
    <t>Cap. 74 Protecția Mediului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</si>
  <si>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</si>
  <si>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</si>
  <si>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</si>
  <si>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</si>
  <si>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</si>
  <si>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</si>
  <si>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Extindere locuri de joacă cu echipamente de joacă</t>
  </si>
  <si>
    <t>Produse promoționale</t>
  </si>
  <si>
    <t>Creșterea eficienței energetice și a gestionării Inteligente a energiei în infrastructura de iluminat public în municipiul Satu Mare, zona de SUD, jud. Satu Mare</t>
  </si>
  <si>
    <t>dotărilor independente ce se achiziţionează în anul 2024</t>
  </si>
  <si>
    <t>Centrală termică sediul DAS Satu Mare</t>
  </si>
  <si>
    <t>Aparatură medicală stomatologică - compresor cu carcasa de insonorizare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</si>
  <si>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</si>
  <si>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</si>
  <si>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</si>
  <si>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</si>
  <si>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</si>
  <si>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</si>
  <si>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Sistem de iluminat special pentru expoziții</t>
  </si>
  <si>
    <t>Panou luminos</t>
  </si>
  <si>
    <t>Cap. 67 Cultură, recreere şi religie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</si>
  <si>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</si>
  <si>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</si>
  <si>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Unit dentar (scaun dentar)</t>
  </si>
  <si>
    <t>Echipamente și aplicații informatice</t>
  </si>
  <si>
    <t>Total Cap. 54</t>
  </si>
  <si>
    <t>Cap. 54 Alte servicii publice generale</t>
  </si>
  <si>
    <t>Totem de interior cu două fețe pentru Liceul Tehnologic Ham Janos</t>
  </si>
  <si>
    <t>Display profesiona pentru Liceul Tehnologic Ham Janos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</si>
</sst>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  <numFmt numFmtId="210" formatCode="#,##0.0"/>
    <numFmt numFmtId="211" formatCode="#,##0.000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1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9" fillId="32" borderId="13" xfId="0" applyNumberFormat="1" applyFont="1" applyFill="1" applyBorder="1" applyAlignment="1">
      <alignment/>
    </xf>
    <xf numFmtId="3" fontId="1" fillId="32" borderId="12" xfId="0" applyFont="1" applyFill="1" applyBorder="1" applyAlignment="1">
      <alignment horizontal="center"/>
    </xf>
    <xf numFmtId="3" fontId="9" fillId="32" borderId="12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right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horizontal="right" wrapText="1"/>
    </xf>
    <xf numFmtId="3" fontId="1" fillId="32" borderId="16" xfId="0" applyFont="1" applyFill="1" applyBorder="1" applyAlignment="1">
      <alignment horizontal="center"/>
    </xf>
    <xf numFmtId="3" fontId="9" fillId="32" borderId="16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2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right"/>
    </xf>
    <xf numFmtId="3" fontId="1" fillId="32" borderId="12" xfId="0" applyFont="1" applyFill="1" applyBorder="1" applyAlignment="1">
      <alignment horizontal="center" wrapText="1"/>
    </xf>
    <xf numFmtId="3" fontId="1" fillId="32" borderId="16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1" fillId="32" borderId="24" xfId="0" applyFont="1" applyFill="1" applyBorder="1" applyAlignment="1">
      <alignment horizontal="right"/>
    </xf>
    <xf numFmtId="3" fontId="1" fillId="32" borderId="12" xfId="0" applyFont="1" applyFill="1" applyBorder="1" applyAlignment="1">
      <alignment horizontal="right" wrapText="1"/>
    </xf>
    <xf numFmtId="3" fontId="1" fillId="32" borderId="24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 wrapText="1"/>
    </xf>
    <xf numFmtId="3" fontId="9" fillId="32" borderId="25" xfId="0" applyFont="1" applyFill="1" applyBorder="1" applyAlignment="1">
      <alignment horizontal="left" vertical="center"/>
    </xf>
    <xf numFmtId="3" fontId="0" fillId="32" borderId="26" xfId="0" applyFont="1" applyFill="1" applyBorder="1" applyAlignment="1">
      <alignment/>
    </xf>
    <xf numFmtId="3" fontId="9" fillId="32" borderId="27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left" vertical="top" wrapText="1"/>
    </xf>
    <xf numFmtId="3" fontId="1" fillId="32" borderId="12" xfId="0" applyFont="1" applyFill="1" applyBorder="1" applyAlignment="1">
      <alignment horizontal="left" vertical="center" wrapText="1"/>
    </xf>
    <xf numFmtId="3" fontId="1" fillId="32" borderId="16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left" vertical="center"/>
    </xf>
    <xf numFmtId="3" fontId="1" fillId="32" borderId="12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left" wrapText="1"/>
    </xf>
    <xf numFmtId="3" fontId="1" fillId="32" borderId="12" xfId="0" applyFont="1" applyFill="1" applyBorder="1" applyAlignment="1">
      <alignment horizontal="center" wrapText="1"/>
    </xf>
    <xf numFmtId="3" fontId="1" fillId="32" borderId="12" xfId="0" applyFont="1" applyFill="1" applyBorder="1" applyAlignment="1">
      <alignment vertical="center" wrapText="1"/>
    </xf>
    <xf numFmtId="3" fontId="1" fillId="32" borderId="12" xfId="0" applyFont="1" applyFill="1" applyBorder="1" applyAlignment="1">
      <alignment horizontal="center" vertical="center" wrapText="1"/>
    </xf>
    <xf numFmtId="3" fontId="46" fillId="32" borderId="22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 quotePrefix="1">
      <alignment horizontal="right" vertical="center" wrapText="1"/>
    </xf>
    <xf numFmtId="3" fontId="1" fillId="32" borderId="12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vertical="center"/>
    </xf>
    <xf numFmtId="3" fontId="1" fillId="32" borderId="28" xfId="0" applyFont="1" applyFill="1" applyBorder="1" applyAlignment="1">
      <alignment vertical="center" wrapText="1"/>
    </xf>
    <xf numFmtId="3" fontId="1" fillId="32" borderId="26" xfId="0" applyFont="1" applyFill="1" applyBorder="1" applyAlignment="1">
      <alignment vertical="center" wrapText="1"/>
    </xf>
    <xf numFmtId="3" fontId="1" fillId="33" borderId="12" xfId="0" applyFont="1" applyFill="1" applyBorder="1" applyAlignment="1">
      <alignment horizontal="left" vertical="center"/>
    </xf>
    <xf numFmtId="3" fontId="1" fillId="33" borderId="12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horizontal="right" vertical="center"/>
    </xf>
    <xf numFmtId="3" fontId="1" fillId="32" borderId="24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right" vertical="center"/>
    </xf>
    <xf numFmtId="3" fontId="1" fillId="32" borderId="21" xfId="0" applyFont="1" applyFill="1" applyBorder="1" applyAlignment="1">
      <alignment horizontal="right" vertical="center"/>
    </xf>
    <xf numFmtId="3" fontId="0" fillId="32" borderId="0" xfId="0" applyFont="1" applyFill="1" applyBorder="1" applyAlignment="1">
      <alignment/>
    </xf>
    <xf numFmtId="3" fontId="9" fillId="33" borderId="12" xfId="0" applyFont="1" applyFill="1" applyBorder="1" applyAlignment="1">
      <alignment horizontal="left" vertical="center"/>
    </xf>
    <xf numFmtId="3" fontId="9" fillId="32" borderId="29" xfId="0" applyFont="1" applyFill="1" applyBorder="1" applyAlignment="1">
      <alignment horizontal="center" vertical="center"/>
    </xf>
    <xf numFmtId="3" fontId="9" fillId="32" borderId="30" xfId="0" applyFont="1" applyFill="1" applyBorder="1" applyAlignment="1">
      <alignment horizontal="center" vertical="center"/>
    </xf>
    <xf numFmtId="3" fontId="9" fillId="32" borderId="23" xfId="0" applyFont="1" applyFill="1" applyBorder="1" applyAlignment="1">
      <alignment horizontal="left" wrapText="1"/>
    </xf>
    <xf numFmtId="3" fontId="9" fillId="32" borderId="24" xfId="0" applyFont="1" applyFill="1" applyBorder="1" applyAlignment="1">
      <alignment horizontal="left" wrapText="1"/>
    </xf>
    <xf numFmtId="3" fontId="9" fillId="32" borderId="31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left"/>
    </xf>
    <xf numFmtId="3" fontId="9" fillId="32" borderId="24" xfId="0" applyFont="1" applyFill="1" applyBorder="1" applyAlignment="1">
      <alignment horizontal="left"/>
    </xf>
    <xf numFmtId="3" fontId="9" fillId="32" borderId="31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right"/>
    </xf>
    <xf numFmtId="3" fontId="9" fillId="32" borderId="24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left" vertical="center"/>
    </xf>
    <xf numFmtId="3" fontId="9" fillId="32" borderId="24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2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left" vertical="center"/>
    </xf>
    <xf numFmtId="3" fontId="9" fillId="32" borderId="34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/>
    </xf>
    <xf numFmtId="3" fontId="9" fillId="32" borderId="34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6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center" vertical="center" wrapText="1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3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11" xfId="0" applyFont="1" applyFill="1" applyBorder="1" applyAlignment="1">
      <alignment horizontal="right" vertical="center"/>
    </xf>
    <xf numFmtId="3" fontId="9" fillId="32" borderId="12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37" xfId="0" applyFont="1" applyFill="1" applyBorder="1" applyAlignment="1">
      <alignment horizontal="left" vertical="center" wrapText="1"/>
    </xf>
    <xf numFmtId="3" fontId="9" fillId="32" borderId="14" xfId="0" applyFont="1" applyFill="1" applyBorder="1" applyAlignment="1">
      <alignment horizontal="left" vertical="center" wrapText="1"/>
    </xf>
    <xf numFmtId="3" fontId="2" fillId="32" borderId="38" xfId="0" applyFont="1" applyFill="1" applyBorder="1" applyAlignment="1">
      <alignment horizontal="right" vertical="center"/>
    </xf>
    <xf numFmtId="3" fontId="2" fillId="32" borderId="39" xfId="0" applyFont="1" applyFill="1" applyBorder="1" applyAlignment="1">
      <alignment horizontal="right" vertical="center"/>
    </xf>
    <xf numFmtId="3" fontId="2" fillId="32" borderId="40" xfId="0" applyFont="1" applyFill="1" applyBorder="1" applyAlignment="1">
      <alignment horizontal="right" vertical="center"/>
    </xf>
    <xf numFmtId="3" fontId="9" fillId="32" borderId="41" xfId="0" applyFont="1" applyFill="1" applyBorder="1" applyAlignment="1">
      <alignment horizontal="right" vertical="center"/>
    </xf>
    <xf numFmtId="3" fontId="9" fillId="32" borderId="18" xfId="0" applyFont="1" applyFill="1" applyBorder="1" applyAlignment="1">
      <alignment horizontal="right" vertical="center"/>
    </xf>
    <xf numFmtId="3" fontId="1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53</xdr:row>
      <xdr:rowOff>0</xdr:rowOff>
    </xdr:from>
    <xdr:to>
      <xdr:col>1</xdr:col>
      <xdr:colOff>2009775</xdr:colOff>
      <xdr:row>56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222057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53</xdr:row>
      <xdr:rowOff>28575</xdr:rowOff>
    </xdr:from>
    <xdr:to>
      <xdr:col>2</xdr:col>
      <xdr:colOff>0</xdr:colOff>
      <xdr:row>56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2249150"/>
          <a:ext cx="1524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53</xdr:row>
      <xdr:rowOff>9525</xdr:rowOff>
    </xdr:from>
    <xdr:to>
      <xdr:col>4</xdr:col>
      <xdr:colOff>314325</xdr:colOff>
      <xdr:row>55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52950" y="12230100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53</xdr:row>
      <xdr:rowOff>28575</xdr:rowOff>
    </xdr:from>
    <xdr:to>
      <xdr:col>6</xdr:col>
      <xdr:colOff>428625</xdr:colOff>
      <xdr:row>57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19875" y="1224915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5"/>
  <sheetViews>
    <sheetView tabSelected="1" workbookViewId="0" topLeftCell="A39">
      <selection activeCell="I50" sqref="I50"/>
    </sheetView>
  </sheetViews>
  <sheetFormatPr defaultColWidth="11.4453125" defaultRowHeight="15"/>
  <cols>
    <col min="1" max="1" width="4.6640625" style="6" customWidth="1"/>
    <col min="2" max="2" width="46.7773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38" t="s">
        <v>26</v>
      </c>
      <c r="B1" s="39"/>
      <c r="C1" s="39"/>
      <c r="D1" s="39"/>
      <c r="E1" s="39"/>
      <c r="F1" s="39"/>
      <c r="G1" s="20"/>
    </row>
    <row r="2" spans="1:7" ht="15.75">
      <c r="A2" s="99" t="s">
        <v>6</v>
      </c>
      <c r="B2" s="99"/>
      <c r="C2" s="99"/>
      <c r="D2" s="99"/>
      <c r="E2" s="99"/>
      <c r="F2" s="99"/>
      <c r="G2" s="17"/>
    </row>
    <row r="3" spans="1:7" ht="15.75">
      <c r="A3" s="99" t="s">
        <v>41</v>
      </c>
      <c r="B3" s="99"/>
      <c r="C3" s="99"/>
      <c r="D3" s="99"/>
      <c r="E3" s="99"/>
      <c r="F3" s="99"/>
      <c r="G3" s="17"/>
    </row>
    <row r="4" spans="1:7" ht="15.75" thickBot="1">
      <c r="A4" s="6" t="s">
        <v>9</v>
      </c>
      <c r="F4" s="8" t="s">
        <v>10</v>
      </c>
      <c r="G4" s="8"/>
    </row>
    <row r="5" spans="1:7" ht="14.25">
      <c r="A5" s="108" t="s">
        <v>0</v>
      </c>
      <c r="B5" s="81" t="s">
        <v>1</v>
      </c>
      <c r="C5" s="104" t="s">
        <v>21</v>
      </c>
      <c r="D5" s="104" t="s">
        <v>3</v>
      </c>
      <c r="E5" s="104" t="s">
        <v>5</v>
      </c>
      <c r="F5" s="102" t="s">
        <v>8</v>
      </c>
      <c r="G5" s="103"/>
    </row>
    <row r="6" spans="1:7" ht="34.5" customHeight="1" thickBot="1">
      <c r="A6" s="109"/>
      <c r="B6" s="82"/>
      <c r="C6" s="105"/>
      <c r="D6" s="105"/>
      <c r="E6" s="105"/>
      <c r="F6" s="53" t="s">
        <v>4</v>
      </c>
      <c r="G6" s="18" t="s">
        <v>7</v>
      </c>
    </row>
    <row r="7" spans="1:7" s="52" customFormat="1" ht="15">
      <c r="A7" s="100" t="s">
        <v>58</v>
      </c>
      <c r="B7" s="101"/>
      <c r="C7" s="101"/>
      <c r="D7" s="101"/>
      <c r="E7" s="101"/>
      <c r="F7" s="101"/>
      <c r="G7" s="51"/>
    </row>
    <row r="8" spans="1:7" s="79" customFormat="1" ht="15">
      <c r="A8" s="80">
        <v>1</v>
      </c>
      <c r="B8" s="73" t="s">
        <v>56</v>
      </c>
      <c r="C8" s="74">
        <v>1</v>
      </c>
      <c r="D8" s="75">
        <v>260000</v>
      </c>
      <c r="E8" s="75">
        <f>C8*D8</f>
        <v>260000</v>
      </c>
      <c r="F8" s="75">
        <f>E8</f>
        <v>260000</v>
      </c>
      <c r="G8" s="75">
        <v>0</v>
      </c>
    </row>
    <row r="9" spans="1:7" s="12" customFormat="1" ht="15">
      <c r="A9" s="106" t="s">
        <v>57</v>
      </c>
      <c r="B9" s="107"/>
      <c r="C9" s="107"/>
      <c r="D9" s="107"/>
      <c r="E9" s="24">
        <f>E8</f>
        <v>260000</v>
      </c>
      <c r="F9" s="24">
        <f>F8</f>
        <v>260000</v>
      </c>
      <c r="G9" s="24">
        <f>G8</f>
        <v>0</v>
      </c>
    </row>
    <row r="10" spans="1:10" s="12" customFormat="1" ht="15">
      <c r="A10" s="95" t="s">
        <v>17</v>
      </c>
      <c r="B10" s="96"/>
      <c r="C10" s="96"/>
      <c r="D10" s="96"/>
      <c r="E10" s="96"/>
      <c r="F10" s="96"/>
      <c r="G10" s="97"/>
      <c r="J10" s="12" t="s">
        <v>25</v>
      </c>
    </row>
    <row r="11" spans="1:7" s="12" customFormat="1" ht="15">
      <c r="A11" s="86" t="s">
        <v>18</v>
      </c>
      <c r="B11" s="87"/>
      <c r="C11" s="87"/>
      <c r="D11" s="88"/>
      <c r="E11" s="26">
        <v>0</v>
      </c>
      <c r="F11" s="26">
        <v>0</v>
      </c>
      <c r="G11" s="26">
        <v>0</v>
      </c>
    </row>
    <row r="12" spans="1:8" s="14" customFormat="1" ht="15.75">
      <c r="A12" s="116" t="s">
        <v>13</v>
      </c>
      <c r="B12" s="117"/>
      <c r="C12" s="27"/>
      <c r="D12" s="27"/>
      <c r="E12" s="28"/>
      <c r="F12" s="28"/>
      <c r="G12" s="29"/>
      <c r="H12" s="13"/>
    </row>
    <row r="13" spans="1:8" s="14" customFormat="1" ht="15.75">
      <c r="A13" s="43">
        <v>1</v>
      </c>
      <c r="B13" s="55" t="s">
        <v>34</v>
      </c>
      <c r="C13" s="25">
        <v>1</v>
      </c>
      <c r="D13" s="42">
        <v>454908</v>
      </c>
      <c r="E13" s="30">
        <f aca="true" t="shared" si="0" ref="E13:E19">C13*D13</f>
        <v>454908</v>
      </c>
      <c r="F13" s="30">
        <f>C13*D13</f>
        <v>454908</v>
      </c>
      <c r="G13" s="30">
        <v>0</v>
      </c>
      <c r="H13" s="13"/>
    </row>
    <row r="14" spans="1:8" s="14" customFormat="1" ht="15.75">
      <c r="A14" s="43">
        <v>2</v>
      </c>
      <c r="B14" s="56" t="s">
        <v>35</v>
      </c>
      <c r="C14" s="31">
        <v>1</v>
      </c>
      <c r="D14" s="42">
        <v>325742</v>
      </c>
      <c r="E14" s="30">
        <f t="shared" si="0"/>
        <v>325742</v>
      </c>
      <c r="F14" s="30">
        <f>C14*D14</f>
        <v>325742</v>
      </c>
      <c r="G14" s="44">
        <v>0</v>
      </c>
      <c r="H14" s="13"/>
    </row>
    <row r="15" spans="1:8" s="14" customFormat="1" ht="15.75">
      <c r="A15" s="43">
        <v>3</v>
      </c>
      <c r="B15" s="56" t="s">
        <v>36</v>
      </c>
      <c r="C15" s="31">
        <v>1</v>
      </c>
      <c r="D15" s="42">
        <v>12625</v>
      </c>
      <c r="E15" s="30">
        <f t="shared" si="0"/>
        <v>12625</v>
      </c>
      <c r="F15" s="30">
        <f>C15*D15</f>
        <v>12625</v>
      </c>
      <c r="G15" s="44">
        <v>0</v>
      </c>
      <c r="H15" s="13"/>
    </row>
    <row r="16" spans="1:8" s="14" customFormat="1" ht="15.75">
      <c r="A16" s="43">
        <v>4</v>
      </c>
      <c r="B16" s="56" t="s">
        <v>37</v>
      </c>
      <c r="C16" s="31">
        <v>1</v>
      </c>
      <c r="D16" s="42">
        <v>11510</v>
      </c>
      <c r="E16" s="30">
        <f t="shared" si="0"/>
        <v>11510</v>
      </c>
      <c r="F16" s="30">
        <f>C16*D16</f>
        <v>11510</v>
      </c>
      <c r="G16" s="44">
        <v>0</v>
      </c>
      <c r="H16" s="13"/>
    </row>
    <row r="17" spans="1:8" s="14" customFormat="1" ht="25.5">
      <c r="A17" s="46">
        <v>5</v>
      </c>
      <c r="B17" s="57" t="s">
        <v>47</v>
      </c>
      <c r="C17" s="46">
        <v>1</v>
      </c>
      <c r="D17" s="58">
        <v>125800</v>
      </c>
      <c r="E17" s="58">
        <f t="shared" si="0"/>
        <v>125800</v>
      </c>
      <c r="F17" s="58">
        <f>E17</f>
        <v>125800</v>
      </c>
      <c r="G17" s="58">
        <v>0</v>
      </c>
      <c r="H17" s="13"/>
    </row>
    <row r="18" spans="1:8" s="14" customFormat="1" ht="25.5">
      <c r="A18" s="46">
        <v>6</v>
      </c>
      <c r="B18" s="57" t="s">
        <v>48</v>
      </c>
      <c r="C18" s="46">
        <v>1</v>
      </c>
      <c r="D18" s="58">
        <v>10000</v>
      </c>
      <c r="E18" s="58">
        <f t="shared" si="0"/>
        <v>10000</v>
      </c>
      <c r="F18" s="58">
        <f>E18</f>
        <v>10000</v>
      </c>
      <c r="G18" s="58">
        <v>0</v>
      </c>
      <c r="H18" s="13"/>
    </row>
    <row r="19" spans="1:8" s="14" customFormat="1" ht="25.5">
      <c r="A19" s="46">
        <v>7</v>
      </c>
      <c r="B19" s="57" t="s">
        <v>49</v>
      </c>
      <c r="C19" s="46">
        <v>4</v>
      </c>
      <c r="D19" s="58">
        <v>5750</v>
      </c>
      <c r="E19" s="58">
        <f t="shared" si="0"/>
        <v>23000</v>
      </c>
      <c r="F19" s="58">
        <f>E19</f>
        <v>23000</v>
      </c>
      <c r="G19" s="58">
        <v>0</v>
      </c>
      <c r="H19" s="13"/>
    </row>
    <row r="20" spans="1:8" s="14" customFormat="1" ht="15.75">
      <c r="A20" s="74">
        <v>8</v>
      </c>
      <c r="B20" s="123" t="s">
        <v>59</v>
      </c>
      <c r="C20" s="74">
        <v>1</v>
      </c>
      <c r="D20" s="75">
        <v>7800</v>
      </c>
      <c r="E20" s="75">
        <f>C20*D20</f>
        <v>7800</v>
      </c>
      <c r="F20" s="75">
        <v>0</v>
      </c>
      <c r="G20" s="75">
        <f>E20</f>
        <v>7800</v>
      </c>
      <c r="H20" s="13"/>
    </row>
    <row r="21" spans="1:8" s="14" customFormat="1" ht="15.75">
      <c r="A21" s="74">
        <v>9</v>
      </c>
      <c r="B21" s="123" t="s">
        <v>60</v>
      </c>
      <c r="C21" s="74">
        <v>2</v>
      </c>
      <c r="D21" s="75">
        <v>5500</v>
      </c>
      <c r="E21" s="75">
        <f>C21*D21</f>
        <v>11000</v>
      </c>
      <c r="F21" s="75">
        <v>0</v>
      </c>
      <c r="G21" s="75">
        <f>E21</f>
        <v>11000</v>
      </c>
      <c r="H21" s="13"/>
    </row>
    <row r="22" spans="1:8" s="14" customFormat="1" ht="15.75">
      <c r="A22" s="86" t="s">
        <v>14</v>
      </c>
      <c r="B22" s="87"/>
      <c r="C22" s="87"/>
      <c r="D22" s="88"/>
      <c r="E22" s="32">
        <f>SUM(E13:E19)</f>
        <v>963585</v>
      </c>
      <c r="F22" s="32">
        <f>SUM(F13:F19)</f>
        <v>963585</v>
      </c>
      <c r="G22" s="33">
        <f>SUM(G13:G21)</f>
        <v>18800</v>
      </c>
      <c r="H22" s="13"/>
    </row>
    <row r="23" spans="1:8" s="14" customFormat="1" ht="15.75">
      <c r="A23" s="89" t="s">
        <v>23</v>
      </c>
      <c r="B23" s="90"/>
      <c r="C23" s="90"/>
      <c r="D23" s="90"/>
      <c r="E23" s="90"/>
      <c r="F23" s="90"/>
      <c r="G23" s="91"/>
      <c r="H23" s="13"/>
    </row>
    <row r="24" spans="1:8" s="14" customFormat="1" ht="25.5">
      <c r="A24" s="46">
        <v>1</v>
      </c>
      <c r="B24" s="57" t="s">
        <v>43</v>
      </c>
      <c r="C24" s="46">
        <v>1</v>
      </c>
      <c r="D24" s="58">
        <v>9900</v>
      </c>
      <c r="E24" s="58">
        <f>C24*D24</f>
        <v>9900</v>
      </c>
      <c r="F24" s="58">
        <f>E24</f>
        <v>9900</v>
      </c>
      <c r="G24" s="58">
        <v>0</v>
      </c>
      <c r="H24" s="13"/>
    </row>
    <row r="25" spans="1:8" s="14" customFormat="1" ht="15.75">
      <c r="A25" s="46">
        <v>2</v>
      </c>
      <c r="B25" s="73" t="s">
        <v>55</v>
      </c>
      <c r="C25" s="74">
        <v>1</v>
      </c>
      <c r="D25" s="75">
        <v>21600</v>
      </c>
      <c r="E25" s="75">
        <f>C25*D25</f>
        <v>21600</v>
      </c>
      <c r="F25" s="75">
        <f>E25</f>
        <v>21600</v>
      </c>
      <c r="G25" s="75">
        <v>0</v>
      </c>
      <c r="H25" s="13"/>
    </row>
    <row r="26" spans="1:8" s="14" customFormat="1" ht="15.75">
      <c r="A26" s="46">
        <v>3</v>
      </c>
      <c r="B26" s="59" t="s">
        <v>44</v>
      </c>
      <c r="C26" s="46">
        <v>3</v>
      </c>
      <c r="D26" s="58">
        <v>6900</v>
      </c>
      <c r="E26" s="58">
        <f>C26*D26</f>
        <v>20700</v>
      </c>
      <c r="F26" s="58">
        <f>E26</f>
        <v>20700</v>
      </c>
      <c r="G26" s="58">
        <v>0</v>
      </c>
      <c r="H26" s="13"/>
    </row>
    <row r="27" spans="1:8" s="14" customFormat="1" ht="25.5">
      <c r="A27" s="46">
        <v>4</v>
      </c>
      <c r="B27" s="57" t="s">
        <v>45</v>
      </c>
      <c r="C27" s="46">
        <v>2</v>
      </c>
      <c r="D27" s="58">
        <v>9300</v>
      </c>
      <c r="E27" s="58">
        <f>C27*D27</f>
        <v>18600</v>
      </c>
      <c r="F27" s="58">
        <f>E27</f>
        <v>18600</v>
      </c>
      <c r="G27" s="58">
        <v>0</v>
      </c>
      <c r="H27" s="13"/>
    </row>
    <row r="28" spans="1:8" s="14" customFormat="1" ht="15.75">
      <c r="A28" s="46">
        <v>5</v>
      </c>
      <c r="B28" s="59" t="s">
        <v>46</v>
      </c>
      <c r="C28" s="46">
        <v>3</v>
      </c>
      <c r="D28" s="58">
        <v>4100</v>
      </c>
      <c r="E28" s="58">
        <f>C28*D28</f>
        <v>12300</v>
      </c>
      <c r="F28" s="58">
        <f>E28</f>
        <v>12300</v>
      </c>
      <c r="G28" s="58">
        <v>0</v>
      </c>
      <c r="H28" s="13"/>
    </row>
    <row r="29" spans="1:8" s="14" customFormat="1" ht="15.75">
      <c r="A29" s="92" t="s">
        <v>24</v>
      </c>
      <c r="B29" s="93"/>
      <c r="C29" s="93"/>
      <c r="D29" s="94"/>
      <c r="E29" s="34">
        <f>SUM(E24:E28)</f>
        <v>83100</v>
      </c>
      <c r="F29" s="34">
        <f>SUM(F24:F28)</f>
        <v>83100</v>
      </c>
      <c r="G29" s="34">
        <f>SUM(G24:G28)</f>
        <v>0</v>
      </c>
      <c r="H29" s="13"/>
    </row>
    <row r="30" spans="1:8" s="14" customFormat="1" ht="15.75">
      <c r="A30" s="89" t="s">
        <v>52</v>
      </c>
      <c r="B30" s="90"/>
      <c r="C30" s="90"/>
      <c r="D30" s="90"/>
      <c r="E30" s="90"/>
      <c r="F30" s="90"/>
      <c r="G30" s="91"/>
      <c r="H30" s="13"/>
    </row>
    <row r="31" spans="1:8" s="14" customFormat="1" ht="24.75" customHeight="1">
      <c r="A31" s="45">
        <v>1</v>
      </c>
      <c r="B31" s="54" t="s">
        <v>33</v>
      </c>
      <c r="C31" s="46">
        <v>1</v>
      </c>
      <c r="D31" s="47">
        <v>110000</v>
      </c>
      <c r="E31" s="48">
        <f>D31</f>
        <v>110000</v>
      </c>
      <c r="F31" s="49">
        <f>D31</f>
        <v>110000</v>
      </c>
      <c r="G31" s="50">
        <v>0</v>
      </c>
      <c r="H31" s="13"/>
    </row>
    <row r="32" spans="1:8" s="14" customFormat="1" ht="15.75">
      <c r="A32" s="92" t="s">
        <v>29</v>
      </c>
      <c r="B32" s="93"/>
      <c r="C32" s="93"/>
      <c r="D32" s="94"/>
      <c r="E32" s="40">
        <f>SUM(E31:E31)</f>
        <v>110000</v>
      </c>
      <c r="F32" s="40">
        <f>SUM(F31:F31)</f>
        <v>110000</v>
      </c>
      <c r="G32" s="41">
        <f>SUM(G31:G31)</f>
        <v>0</v>
      </c>
      <c r="H32" s="13"/>
    </row>
    <row r="33" spans="1:8" s="14" customFormat="1" ht="15.75">
      <c r="A33" s="83" t="s">
        <v>19</v>
      </c>
      <c r="B33" s="84"/>
      <c r="C33" s="84"/>
      <c r="D33" s="84"/>
      <c r="E33" s="84"/>
      <c r="F33" s="84"/>
      <c r="G33" s="85"/>
      <c r="H33" s="13"/>
    </row>
    <row r="34" spans="1:8" s="14" customFormat="1" ht="15.75">
      <c r="A34" s="60">
        <v>1</v>
      </c>
      <c r="B34" s="61" t="s">
        <v>42</v>
      </c>
      <c r="C34" s="62">
        <v>1</v>
      </c>
      <c r="D34" s="48">
        <v>61000</v>
      </c>
      <c r="E34" s="48">
        <f>C34*D34</f>
        <v>61000</v>
      </c>
      <c r="F34" s="48">
        <f>E34</f>
        <v>61000</v>
      </c>
      <c r="G34" s="48"/>
      <c r="H34" s="13"/>
    </row>
    <row r="35" spans="1:8" s="14" customFormat="1" ht="15.75">
      <c r="A35" s="110" t="s">
        <v>20</v>
      </c>
      <c r="B35" s="111"/>
      <c r="C35" s="111"/>
      <c r="D35" s="112"/>
      <c r="E35" s="34">
        <f>SUM(E34:E34)</f>
        <v>61000</v>
      </c>
      <c r="F35" s="34">
        <f>SUM(F34:F34)</f>
        <v>61000</v>
      </c>
      <c r="G35" s="34">
        <f>SUM(G34:G34)</f>
        <v>0</v>
      </c>
      <c r="H35" s="13"/>
    </row>
    <row r="36" spans="1:7" s="20" customFormat="1" ht="15">
      <c r="A36" s="95" t="s">
        <v>11</v>
      </c>
      <c r="B36" s="96"/>
      <c r="C36" s="96"/>
      <c r="D36" s="96"/>
      <c r="E36" s="96"/>
      <c r="F36" s="96"/>
      <c r="G36" s="97"/>
    </row>
    <row r="37" spans="1:7" s="19" customFormat="1" ht="15">
      <c r="A37" s="22">
        <v>1</v>
      </c>
      <c r="B37" s="63" t="s">
        <v>28</v>
      </c>
      <c r="C37" s="64">
        <v>1</v>
      </c>
      <c r="D37" s="65">
        <f>124000+(270000*1.19)</f>
        <v>445300</v>
      </c>
      <c r="E37" s="66">
        <f aca="true" t="shared" si="1" ref="E37:E43">C37*D37</f>
        <v>445300</v>
      </c>
      <c r="F37" s="67">
        <f>C37*D37</f>
        <v>445300</v>
      </c>
      <c r="G37" s="68">
        <v>0</v>
      </c>
    </row>
    <row r="38" spans="1:7" s="19" customFormat="1" ht="38.25">
      <c r="A38" s="22">
        <v>2</v>
      </c>
      <c r="B38" s="63" t="s">
        <v>27</v>
      </c>
      <c r="C38" s="64">
        <v>1</v>
      </c>
      <c r="D38" s="65">
        <v>5413800</v>
      </c>
      <c r="E38" s="66">
        <f t="shared" si="1"/>
        <v>5413800</v>
      </c>
      <c r="F38" s="67">
        <f>C38*D38</f>
        <v>5413800</v>
      </c>
      <c r="G38" s="68">
        <v>0</v>
      </c>
    </row>
    <row r="39" spans="1:7" s="19" customFormat="1" ht="38.25">
      <c r="A39" s="22">
        <v>3</v>
      </c>
      <c r="B39" s="63" t="s">
        <v>40</v>
      </c>
      <c r="C39" s="64"/>
      <c r="D39" s="65">
        <v>1000</v>
      </c>
      <c r="E39" s="69">
        <v>1000</v>
      </c>
      <c r="F39" s="69">
        <v>1000</v>
      </c>
      <c r="G39" s="68">
        <v>0</v>
      </c>
    </row>
    <row r="40" spans="1:7" s="19" customFormat="1" ht="15">
      <c r="A40" s="22">
        <v>4</v>
      </c>
      <c r="B40" s="55" t="s">
        <v>30</v>
      </c>
      <c r="C40" s="23">
        <v>1</v>
      </c>
      <c r="D40" s="70">
        <v>265100</v>
      </c>
      <c r="E40" s="70">
        <v>265100</v>
      </c>
      <c r="F40" s="70">
        <v>265100</v>
      </c>
      <c r="G40" s="68">
        <v>0</v>
      </c>
    </row>
    <row r="41" spans="1:7" s="19" customFormat="1" ht="15">
      <c r="A41" s="22">
        <v>5</v>
      </c>
      <c r="B41" s="63" t="s">
        <v>22</v>
      </c>
      <c r="C41" s="64">
        <v>10</v>
      </c>
      <c r="D41" s="69">
        <v>73640</v>
      </c>
      <c r="E41" s="66">
        <f t="shared" si="1"/>
        <v>736400</v>
      </c>
      <c r="F41" s="67">
        <f>C41*D41</f>
        <v>736400</v>
      </c>
      <c r="G41" s="68">
        <v>0</v>
      </c>
    </row>
    <row r="42" spans="1:7" s="19" customFormat="1" ht="15">
      <c r="A42" s="22">
        <v>6</v>
      </c>
      <c r="B42" s="63" t="s">
        <v>38</v>
      </c>
      <c r="C42" s="64">
        <v>1</v>
      </c>
      <c r="D42" s="65">
        <v>1170000</v>
      </c>
      <c r="E42" s="66">
        <f t="shared" si="1"/>
        <v>1170000</v>
      </c>
      <c r="F42" s="67">
        <f>C42*D42</f>
        <v>1170000</v>
      </c>
      <c r="G42" s="68">
        <v>0</v>
      </c>
    </row>
    <row r="43" spans="1:7" s="19" customFormat="1" ht="15">
      <c r="A43" s="22">
        <v>7</v>
      </c>
      <c r="B43" s="71" t="s">
        <v>39</v>
      </c>
      <c r="C43" s="64">
        <v>1</v>
      </c>
      <c r="D43" s="65">
        <v>205000</v>
      </c>
      <c r="E43" s="66">
        <f t="shared" si="1"/>
        <v>205000</v>
      </c>
      <c r="F43" s="67">
        <f>E43</f>
        <v>205000</v>
      </c>
      <c r="G43" s="68">
        <v>0</v>
      </c>
    </row>
    <row r="44" spans="1:7" s="19" customFormat="1" ht="15">
      <c r="A44" s="22">
        <v>8</v>
      </c>
      <c r="B44" s="72" t="s">
        <v>50</v>
      </c>
      <c r="C44" s="64">
        <v>1</v>
      </c>
      <c r="D44" s="69">
        <v>95200</v>
      </c>
      <c r="E44" s="66">
        <f>C44*D44</f>
        <v>95200</v>
      </c>
      <c r="F44" s="67">
        <f>E44</f>
        <v>95200</v>
      </c>
      <c r="G44" s="68">
        <v>0</v>
      </c>
    </row>
    <row r="45" spans="1:7" s="19" customFormat="1" ht="15">
      <c r="A45" s="22">
        <v>9</v>
      </c>
      <c r="B45" s="72" t="s">
        <v>51</v>
      </c>
      <c r="C45" s="64">
        <v>1</v>
      </c>
      <c r="D45" s="69">
        <f>22000*1.19</f>
        <v>26180</v>
      </c>
      <c r="E45" s="66">
        <f>C45*D45</f>
        <v>26180</v>
      </c>
      <c r="F45" s="67">
        <f>E45</f>
        <v>26180</v>
      </c>
      <c r="G45" s="68">
        <v>0</v>
      </c>
    </row>
    <row r="46" spans="1:7" s="19" customFormat="1" ht="25.5">
      <c r="A46" s="22">
        <v>10</v>
      </c>
      <c r="B46" s="72" t="s">
        <v>54</v>
      </c>
      <c r="C46" s="64">
        <v>1</v>
      </c>
      <c r="D46" s="69">
        <v>200000</v>
      </c>
      <c r="E46" s="66">
        <f>C46*D46</f>
        <v>200000</v>
      </c>
      <c r="F46" s="67">
        <f>E46</f>
        <v>200000</v>
      </c>
      <c r="G46" s="68">
        <v>0</v>
      </c>
    </row>
    <row r="47" spans="1:7" s="19" customFormat="1" ht="15">
      <c r="A47" s="113" t="s">
        <v>12</v>
      </c>
      <c r="B47" s="114"/>
      <c r="C47" s="114"/>
      <c r="D47" s="114"/>
      <c r="E47" s="34">
        <f>SUM(E37:E46)</f>
        <v>8557980</v>
      </c>
      <c r="F47" s="34">
        <f>SUM(F37:F46)</f>
        <v>8557980</v>
      </c>
      <c r="G47" s="34">
        <f>SUM(G37:G46)</f>
        <v>0</v>
      </c>
    </row>
    <row r="48" spans="1:7" s="19" customFormat="1" ht="15">
      <c r="A48" s="95" t="s">
        <v>31</v>
      </c>
      <c r="B48" s="96"/>
      <c r="C48" s="96"/>
      <c r="D48" s="96"/>
      <c r="E48" s="96"/>
      <c r="F48" s="96"/>
      <c r="G48" s="97"/>
    </row>
    <row r="49" spans="1:7" s="19" customFormat="1" ht="15.75" thickBot="1">
      <c r="A49" s="121" t="s">
        <v>32</v>
      </c>
      <c r="B49" s="122"/>
      <c r="C49" s="122"/>
      <c r="D49" s="122"/>
      <c r="E49" s="35">
        <v>0</v>
      </c>
      <c r="F49" s="35">
        <v>0</v>
      </c>
      <c r="G49" s="36">
        <v>0</v>
      </c>
    </row>
    <row r="50" spans="1:7" s="19" customFormat="1" ht="15">
      <c r="A50" s="95" t="s">
        <v>16</v>
      </c>
      <c r="B50" s="96"/>
      <c r="C50" s="96"/>
      <c r="D50" s="96"/>
      <c r="E50" s="96"/>
      <c r="F50" s="96"/>
      <c r="G50" s="97"/>
    </row>
    <row r="51" spans="1:8" s="19" customFormat="1" ht="25.5">
      <c r="A51" s="22">
        <v>1</v>
      </c>
      <c r="B51" s="76" t="s">
        <v>53</v>
      </c>
      <c r="C51" s="23">
        <v>4</v>
      </c>
      <c r="D51" s="23">
        <v>75000</v>
      </c>
      <c r="E51" s="77">
        <f>D51*C51</f>
        <v>300000</v>
      </c>
      <c r="F51" s="77">
        <f>C51*D51</f>
        <v>300000</v>
      </c>
      <c r="G51" s="78">
        <v>0</v>
      </c>
      <c r="H51" s="21"/>
    </row>
    <row r="52" spans="1:7" s="19" customFormat="1" ht="15.75" thickBot="1">
      <c r="A52" s="121" t="s">
        <v>15</v>
      </c>
      <c r="B52" s="122"/>
      <c r="C52" s="122"/>
      <c r="D52" s="122"/>
      <c r="E52" s="35">
        <f>SUM(E51:E51)</f>
        <v>300000</v>
      </c>
      <c r="F52" s="35">
        <f>SUM(F51:F51)</f>
        <v>300000</v>
      </c>
      <c r="G52" s="36">
        <f>G51</f>
        <v>0</v>
      </c>
    </row>
    <row r="53" spans="1:7" s="19" customFormat="1" ht="16.5" thickBot="1">
      <c r="A53" s="118" t="s">
        <v>2</v>
      </c>
      <c r="B53" s="119"/>
      <c r="C53" s="119"/>
      <c r="D53" s="120"/>
      <c r="E53" s="37">
        <f>E9+E11+E22+E35+E47+E52+E29+E49+E32</f>
        <v>10335665</v>
      </c>
      <c r="F53" s="37">
        <f>F9+F11+F22+F35+F47+F52+F29+F49+F32</f>
        <v>10335665</v>
      </c>
      <c r="G53" s="37">
        <f>G9+G11+G22+G35+G47+G52</f>
        <v>18800</v>
      </c>
    </row>
    <row r="60" ht="14.25">
      <c r="B60" s="9"/>
    </row>
    <row r="61" spans="2:7" ht="14.25">
      <c r="B61" s="10"/>
      <c r="C61" s="11"/>
      <c r="D61" s="10"/>
      <c r="E61" s="10"/>
      <c r="F61" s="10"/>
      <c r="G61" s="10"/>
    </row>
    <row r="62" spans="2:7" ht="14.25">
      <c r="B62" s="10"/>
      <c r="C62" s="15"/>
      <c r="D62" s="115"/>
      <c r="E62" s="115"/>
      <c r="F62" s="115"/>
      <c r="G62" s="115"/>
    </row>
    <row r="63" spans="2:7" ht="14.25">
      <c r="B63" s="10"/>
      <c r="C63" s="15"/>
      <c r="D63" s="15"/>
      <c r="E63" s="15"/>
      <c r="F63" s="15"/>
      <c r="G63" s="10"/>
    </row>
    <row r="64" spans="2:8" ht="14.25">
      <c r="B64" s="10"/>
      <c r="C64" s="15"/>
      <c r="D64" s="115"/>
      <c r="E64" s="115"/>
      <c r="F64" s="15"/>
      <c r="G64" s="10"/>
      <c r="H64" s="10"/>
    </row>
    <row r="65" spans="2:8" ht="14.25">
      <c r="B65" s="10"/>
      <c r="C65" s="15"/>
      <c r="D65" s="15"/>
      <c r="E65" s="15"/>
      <c r="F65" s="15"/>
      <c r="G65" s="10"/>
      <c r="H65" s="10"/>
    </row>
    <row r="66" spans="2:8" ht="14.25">
      <c r="B66" s="10"/>
      <c r="C66" s="15"/>
      <c r="D66" s="16"/>
      <c r="E66" s="16"/>
      <c r="F66" s="16"/>
      <c r="G66" s="10"/>
      <c r="H66" s="10"/>
    </row>
    <row r="67" spans="2:8" ht="14.25">
      <c r="B67" s="10"/>
      <c r="C67" s="15"/>
      <c r="D67" s="15"/>
      <c r="E67" s="15"/>
      <c r="F67" s="15"/>
      <c r="G67" s="10"/>
      <c r="H67" s="10"/>
    </row>
    <row r="68" spans="2:8" ht="14.25">
      <c r="B68" s="10"/>
      <c r="C68" s="15"/>
      <c r="D68" s="98"/>
      <c r="E68" s="98"/>
      <c r="F68" s="15"/>
      <c r="G68" s="10"/>
      <c r="H68" s="10"/>
    </row>
    <row r="69" spans="2:8" ht="14.25">
      <c r="B69" s="10"/>
      <c r="C69" s="15"/>
      <c r="D69" s="15"/>
      <c r="E69" s="15"/>
      <c r="F69" s="15"/>
      <c r="G69" s="10"/>
      <c r="H69" s="10"/>
    </row>
    <row r="70" spans="2:8" ht="14.25">
      <c r="B70" s="10"/>
      <c r="C70" s="15"/>
      <c r="D70" s="16"/>
      <c r="E70" s="16"/>
      <c r="F70" s="16"/>
      <c r="G70" s="10"/>
      <c r="H70" s="10"/>
    </row>
    <row r="71" spans="2:8" ht="14.25">
      <c r="B71" s="10"/>
      <c r="C71" s="15"/>
      <c r="D71" s="15"/>
      <c r="E71" s="15"/>
      <c r="F71" s="15"/>
      <c r="G71" s="10"/>
      <c r="H71" s="10"/>
    </row>
    <row r="72" spans="2:8" ht="14.25">
      <c r="B72" s="10"/>
      <c r="C72" s="15"/>
      <c r="D72" s="98"/>
      <c r="E72" s="98"/>
      <c r="F72" s="98"/>
      <c r="G72" s="10"/>
      <c r="H72" s="10"/>
    </row>
    <row r="73" spans="2:8" ht="14.25">
      <c r="B73" s="10"/>
      <c r="C73" s="11"/>
      <c r="D73" s="10"/>
      <c r="E73" s="10"/>
      <c r="F73" s="10"/>
      <c r="H73" s="10"/>
    </row>
    <row r="74" ht="14.25">
      <c r="H74" s="10"/>
    </row>
    <row r="75" ht="14.25">
      <c r="H75" s="10"/>
    </row>
  </sheetData>
  <sheetProtection/>
  <mergeCells count="31">
    <mergeCell ref="D68:E68"/>
    <mergeCell ref="D62:G62"/>
    <mergeCell ref="A53:D53"/>
    <mergeCell ref="A52:D52"/>
    <mergeCell ref="A50:G50"/>
    <mergeCell ref="A36:G36"/>
    <mergeCell ref="A48:G48"/>
    <mergeCell ref="A49:D49"/>
    <mergeCell ref="A35:D35"/>
    <mergeCell ref="A47:D47"/>
    <mergeCell ref="A11:D11"/>
    <mergeCell ref="D64:E64"/>
    <mergeCell ref="A32:D32"/>
    <mergeCell ref="A12:B12"/>
    <mergeCell ref="D72:F72"/>
    <mergeCell ref="A2:F2"/>
    <mergeCell ref="A3:F3"/>
    <mergeCell ref="A7:F7"/>
    <mergeCell ref="F5:G5"/>
    <mergeCell ref="C5:C6"/>
    <mergeCell ref="A9:D9"/>
    <mergeCell ref="E5:E6"/>
    <mergeCell ref="D5:D6"/>
    <mergeCell ref="A5:A6"/>
    <mergeCell ref="B5:B6"/>
    <mergeCell ref="A33:G33"/>
    <mergeCell ref="A22:D22"/>
    <mergeCell ref="A23:G23"/>
    <mergeCell ref="A29:D29"/>
    <mergeCell ref="A10:G10"/>
    <mergeCell ref="A30:G30"/>
  </mergeCells>
  <printOptions/>
  <pageMargins left="0.3937007874015748" right="0.2755905511811024" top="0.2755905511811024" bottom="0.2755905511811024" header="0" footer="0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2024-05-17T07:44:47Z</cp:lastPrinted>
  <dcterms:created xsi:type="dcterms:W3CDTF">2001-05-29T04:53:38Z</dcterms:created>
  <dcterms:modified xsi:type="dcterms:W3CDTF">2024-05-17T07:56:40Z</dcterms:modified>
  <cp:category/>
  <cp:version/>
  <cp:contentType/>
  <cp:contentStatus/>
</cp:coreProperties>
</file>