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75" windowHeight="12060" tabRatio="452" activeTab="0"/>
  </bookViews>
  <sheets>
    <sheet name="anexa 2" sheetId="1" r:id="rId1"/>
  </sheets>
  <definedNames>
    <definedName name="_xlnm.Print_Titles" localSheetId="0">'anexa 2'!$11:$14</definedName>
  </definedNames>
  <calcPr fullCalcOnLoad="1"/>
</workbook>
</file>

<file path=xl/sharedStrings.xml><?xml version="1.0" encoding="utf-8"?>
<sst xmlns="http://schemas.openxmlformats.org/spreadsheetml/2006/main" count="176" uniqueCount="74">
  <si>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</si>
  <si>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</si>
  <si>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</si>
  <si>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</si>
  <si>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</si>
  <si>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</si>
  <si>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</si>
  <si>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</si>
  <si>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</si>
  <si>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</si>
  <si>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</si>
  <si>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</si>
  <si>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</si>
  <si>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</si>
  <si>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</si>
  <si>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</si>
  <si>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</si>
  <si>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</si>
  <si>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</si>
  <si>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</si>
  <si>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</si>
  <si>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</si>
  <si>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</si>
  <si>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</si>
  <si>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</si>
  <si>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</si>
  <si>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</si>
  <si>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</si>
  <si>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</si>
  <si>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</si>
  <si>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</si>
  <si>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</si>
  <si>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</si>
  <si>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</si>
  <si>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</si>
  <si>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</si>
  <si>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</si>
  <si>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</si>
  <si>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</si>
  <si>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</si>
  <si>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</si>
  <si>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</si>
  <si>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</si>
  <si>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</si>
  <si>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</si>
  <si>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</si>
  <si>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</si>
  <si>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</si>
  <si>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</si>
  <si>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</si>
  <si>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</si>
  <si>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</si>
  <si>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</si>
  <si>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</si>
  <si>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</si>
  <si>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</si>
  <si>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</si>
  <si>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</si>
  <si>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</si>
  <si>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</si>
  <si>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Cap. 66 Sănătate</t>
  </si>
  <si>
    <t>Extindere rețea electrică de distribuție în loc.Satu Mare, cartier Sătmărel, zona Ferma Sătmărel, jud.Satu Mare - restituiri sume cetățeni</t>
  </si>
  <si>
    <t>Extindere retea electrica  de distributie in localitatea Satu Mare, strada Mierlei zona Alecu Russo - restituiri sume cetățeni</t>
  </si>
  <si>
    <t>Modernizarea străzii 1 Iunie</t>
  </si>
  <si>
    <t>`</t>
  </si>
  <si>
    <t>Ordonator principal de credite                                                           Director economic</t>
  </si>
  <si>
    <t>Kereskényi Gábor                                                                                ec. Lucia Ursu</t>
  </si>
  <si>
    <t>ec. Terezia Borbei</t>
  </si>
  <si>
    <t>ing. Szucs Zsigmond</t>
  </si>
  <si>
    <t>ANEXA NR. 2</t>
  </si>
  <si>
    <t>SERVICIUL BUGET</t>
  </si>
  <si>
    <t xml:space="preserve">Valoare totală
actualizată </t>
  </si>
  <si>
    <t>LISTA OBIECTIVELOR DE INVESTIŢII  PE ANUL 2024 FINANȚATE DIN CREDITE INTERNE</t>
  </si>
  <si>
    <t>PRIMĂRIA MUNICIPIULUI SATU MARE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</si>
</sst>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8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u val="single"/>
      <sz val="11"/>
      <color theme="1"/>
      <name val="Arial"/>
      <family val="2"/>
    </font>
    <font>
      <u val="single"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0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/>
    </xf>
    <xf numFmtId="3" fontId="53" fillId="0" borderId="14" xfId="0" applyNumberFormat="1" applyFont="1" applyFill="1" applyBorder="1" applyAlignment="1">
      <alignment/>
    </xf>
    <xf numFmtId="3" fontId="53" fillId="0" borderId="15" xfId="0" applyNumberFormat="1" applyFont="1" applyFill="1" applyBorder="1" applyAlignment="1">
      <alignment/>
    </xf>
    <xf numFmtId="3" fontId="50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/>
    </xf>
    <xf numFmtId="0" fontId="51" fillId="0" borderId="11" xfId="0" applyFont="1" applyFill="1" applyBorder="1" applyAlignment="1">
      <alignment/>
    </xf>
    <xf numFmtId="3" fontId="51" fillId="0" borderId="11" xfId="0" applyNumberFormat="1" applyFont="1" applyFill="1" applyBorder="1" applyAlignment="1">
      <alignment/>
    </xf>
    <xf numFmtId="3" fontId="51" fillId="0" borderId="12" xfId="0" applyNumberFormat="1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3" fontId="53" fillId="0" borderId="14" xfId="0" applyNumberFormat="1" applyFont="1" applyFill="1" applyBorder="1" applyAlignment="1">
      <alignment/>
    </xf>
    <xf numFmtId="3" fontId="53" fillId="0" borderId="15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3" fontId="51" fillId="0" borderId="11" xfId="0" applyNumberFormat="1" applyFont="1" applyFill="1" applyBorder="1" applyAlignment="1">
      <alignment/>
    </xf>
    <xf numFmtId="3" fontId="51" fillId="0" borderId="12" xfId="0" applyNumberFormat="1" applyFont="1" applyFill="1" applyBorder="1" applyAlignment="1">
      <alignment/>
    </xf>
    <xf numFmtId="3" fontId="53" fillId="0" borderId="16" xfId="0" applyNumberFormat="1" applyFont="1" applyFill="1" applyBorder="1" applyAlignment="1">
      <alignment/>
    </xf>
    <xf numFmtId="3" fontId="53" fillId="0" borderId="17" xfId="0" applyNumberFormat="1" applyFont="1" applyFill="1" applyBorder="1" applyAlignment="1">
      <alignment/>
    </xf>
    <xf numFmtId="3" fontId="51" fillId="0" borderId="16" xfId="0" applyNumberFormat="1" applyFont="1" applyFill="1" applyBorder="1" applyAlignment="1">
      <alignment/>
    </xf>
    <xf numFmtId="3" fontId="51" fillId="0" borderId="17" xfId="0" applyNumberFormat="1" applyFont="1" applyFill="1" applyBorder="1" applyAlignment="1">
      <alignment/>
    </xf>
    <xf numFmtId="0" fontId="51" fillId="0" borderId="18" xfId="0" applyFont="1" applyFill="1" applyBorder="1" applyAlignment="1">
      <alignment horizontal="center"/>
    </xf>
    <xf numFmtId="0" fontId="51" fillId="0" borderId="19" xfId="0" applyFont="1" applyFill="1" applyBorder="1" applyAlignment="1">
      <alignment/>
    </xf>
    <xf numFmtId="0" fontId="51" fillId="0" borderId="10" xfId="0" applyFont="1" applyFill="1" applyBorder="1" applyAlignment="1">
      <alignment horizontal="left"/>
    </xf>
    <xf numFmtId="0" fontId="51" fillId="0" borderId="18" xfId="0" applyFont="1" applyFill="1" applyBorder="1" applyAlignment="1">
      <alignment horizontal="left"/>
    </xf>
    <xf numFmtId="3" fontId="53" fillId="0" borderId="20" xfId="0" applyNumberFormat="1" applyFont="1" applyFill="1" applyBorder="1" applyAlignment="1">
      <alignment/>
    </xf>
    <xf numFmtId="3" fontId="53" fillId="0" borderId="21" xfId="0" applyNumberFormat="1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/>
    </xf>
    <xf numFmtId="3" fontId="54" fillId="0" borderId="20" xfId="0" applyNumberFormat="1" applyFont="1" applyFill="1" applyBorder="1" applyAlignment="1">
      <alignment/>
    </xf>
    <xf numFmtId="3" fontId="54" fillId="0" borderId="15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/>
    </xf>
    <xf numFmtId="3" fontId="50" fillId="0" borderId="23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3" fontId="54" fillId="0" borderId="24" xfId="0" applyNumberFormat="1" applyFont="1" applyFill="1" applyBorder="1" applyAlignment="1">
      <alignment/>
    </xf>
    <xf numFmtId="3" fontId="54" fillId="0" borderId="14" xfId="0" applyNumberFormat="1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3" fontId="50" fillId="0" borderId="24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3" fontId="50" fillId="0" borderId="25" xfId="0" applyNumberFormat="1" applyFont="1" applyFill="1" applyBorder="1" applyAlignment="1">
      <alignment/>
    </xf>
    <xf numFmtId="0" fontId="50" fillId="0" borderId="18" xfId="0" applyFont="1" applyFill="1" applyBorder="1" applyAlignment="1">
      <alignment horizontal="center" vertical="center"/>
    </xf>
    <xf numFmtId="3" fontId="50" fillId="0" borderId="16" xfId="0" applyNumberFormat="1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3" fontId="50" fillId="0" borderId="17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3" fontId="50" fillId="0" borderId="12" xfId="0" applyNumberFormat="1" applyFont="1" applyFill="1" applyBorder="1" applyAlignment="1">
      <alignment/>
    </xf>
    <xf numFmtId="0" fontId="50" fillId="0" borderId="18" xfId="0" applyFont="1" applyFill="1" applyBorder="1" applyAlignment="1">
      <alignment horizontal="center"/>
    </xf>
    <xf numFmtId="0" fontId="51" fillId="0" borderId="16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3" fontId="54" fillId="0" borderId="26" xfId="0" applyNumberFormat="1" applyFont="1" applyFill="1" applyBorder="1" applyAlignment="1">
      <alignment/>
    </xf>
    <xf numFmtId="3" fontId="54" fillId="0" borderId="17" xfId="0" applyNumberFormat="1" applyFont="1" applyFill="1" applyBorder="1" applyAlignment="1">
      <alignment/>
    </xf>
    <xf numFmtId="3" fontId="54" fillId="0" borderId="21" xfId="0" applyNumberFormat="1" applyFont="1" applyFill="1" applyBorder="1" applyAlignment="1">
      <alignment/>
    </xf>
    <xf numFmtId="3" fontId="50" fillId="0" borderId="22" xfId="0" applyNumberFormat="1" applyFont="1" applyFill="1" applyBorder="1" applyAlignment="1">
      <alignment/>
    </xf>
    <xf numFmtId="3" fontId="50" fillId="0" borderId="27" xfId="0" applyNumberFormat="1" applyFont="1" applyFill="1" applyBorder="1" applyAlignment="1">
      <alignment/>
    </xf>
    <xf numFmtId="3" fontId="51" fillId="0" borderId="22" xfId="0" applyNumberFormat="1" applyFont="1" applyFill="1" applyBorder="1" applyAlignment="1">
      <alignment/>
    </xf>
    <xf numFmtId="3" fontId="51" fillId="0" borderId="27" xfId="0" applyNumberFormat="1" applyFont="1" applyFill="1" applyBorder="1" applyAlignment="1">
      <alignment/>
    </xf>
    <xf numFmtId="3" fontId="54" fillId="0" borderId="28" xfId="0" applyNumberFormat="1" applyFont="1" applyFill="1" applyBorder="1" applyAlignment="1">
      <alignment/>
    </xf>
    <xf numFmtId="0" fontId="50" fillId="0" borderId="20" xfId="0" applyFont="1" applyFill="1" applyBorder="1" applyAlignment="1">
      <alignment wrapText="1"/>
    </xf>
    <xf numFmtId="3" fontId="54" fillId="0" borderId="16" xfId="0" applyNumberFormat="1" applyFont="1" applyFill="1" applyBorder="1" applyAlignment="1">
      <alignment/>
    </xf>
    <xf numFmtId="0" fontId="54" fillId="0" borderId="14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0" fillId="0" borderId="29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3" fontId="55" fillId="0" borderId="0" xfId="0" applyNumberFormat="1" applyFont="1" applyFill="1" applyAlignment="1">
      <alignment/>
    </xf>
    <xf numFmtId="0" fontId="50" fillId="0" borderId="32" xfId="0" applyFont="1" applyFill="1" applyBorder="1" applyAlignment="1">
      <alignment horizontal="center"/>
    </xf>
    <xf numFmtId="3" fontId="50" fillId="0" borderId="33" xfId="0" applyNumberFormat="1" applyFont="1" applyFill="1" applyBorder="1" applyAlignment="1">
      <alignment/>
    </xf>
    <xf numFmtId="3" fontId="50" fillId="0" borderId="34" xfId="0" applyNumberFormat="1" applyFont="1" applyFill="1" applyBorder="1" applyAlignment="1">
      <alignment/>
    </xf>
    <xf numFmtId="0" fontId="50" fillId="0" borderId="16" xfId="0" applyFont="1" applyFill="1" applyBorder="1" applyAlignment="1">
      <alignment horizontal="left" vertical="top" wrapText="1"/>
    </xf>
    <xf numFmtId="3" fontId="54" fillId="0" borderId="19" xfId="0" applyNumberFormat="1" applyFont="1" applyFill="1" applyBorder="1" applyAlignment="1">
      <alignment/>
    </xf>
    <xf numFmtId="3" fontId="54" fillId="0" borderId="35" xfId="0" applyNumberFormat="1" applyFont="1" applyFill="1" applyBorder="1" applyAlignment="1">
      <alignment/>
    </xf>
    <xf numFmtId="0" fontId="50" fillId="0" borderId="11" xfId="0" applyFont="1" applyFill="1" applyBorder="1" applyAlignment="1">
      <alignment horizontal="left" vertical="top" wrapText="1"/>
    </xf>
    <xf numFmtId="0" fontId="51" fillId="0" borderId="31" xfId="0" applyFont="1" applyFill="1" applyBorder="1" applyAlignment="1">
      <alignment horizontal="center"/>
    </xf>
    <xf numFmtId="3" fontId="51" fillId="0" borderId="23" xfId="0" applyNumberFormat="1" applyFont="1" applyFill="1" applyBorder="1" applyAlignment="1">
      <alignment/>
    </xf>
    <xf numFmtId="0" fontId="50" fillId="0" borderId="32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/>
    </xf>
    <xf numFmtId="3" fontId="50" fillId="0" borderId="36" xfId="0" applyNumberFormat="1" applyFont="1" applyFill="1" applyBorder="1" applyAlignment="1">
      <alignment/>
    </xf>
    <xf numFmtId="0" fontId="50" fillId="0" borderId="37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 vertical="top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readingOrder="1"/>
    </xf>
    <xf numFmtId="14" fontId="52" fillId="0" borderId="0" xfId="0" applyNumberFormat="1" applyFont="1" applyFill="1" applyAlignment="1">
      <alignment horizontal="left"/>
    </xf>
    <xf numFmtId="0" fontId="57" fillId="0" borderId="0" xfId="0" applyFont="1" applyFill="1" applyAlignment="1">
      <alignment horizontal="right"/>
    </xf>
    <xf numFmtId="14" fontId="52" fillId="0" borderId="0" xfId="0" applyNumberFormat="1" applyFont="1" applyFill="1" applyBorder="1" applyAlignment="1">
      <alignment horizontal="left"/>
    </xf>
    <xf numFmtId="0" fontId="50" fillId="0" borderId="38" xfId="0" applyFont="1" applyFill="1" applyBorder="1" applyAlignment="1">
      <alignment horizontal="center"/>
    </xf>
    <xf numFmtId="0" fontId="50" fillId="0" borderId="14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53" fillId="3" borderId="16" xfId="0" applyNumberFormat="1" applyFont="1" applyFill="1" applyBorder="1" applyAlignment="1">
      <alignment/>
    </xf>
    <xf numFmtId="3" fontId="51" fillId="3" borderId="11" xfId="0" applyNumberFormat="1" applyFont="1" applyFill="1" applyBorder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1" fillId="3" borderId="39" xfId="0" applyFont="1" applyFill="1" applyBorder="1" applyAlignment="1">
      <alignment horizontal="center" vertical="center" wrapText="1"/>
    </xf>
    <xf numFmtId="0" fontId="51" fillId="3" borderId="40" xfId="0" applyFont="1" applyFill="1" applyBorder="1" applyAlignment="1">
      <alignment horizontal="center" vertical="center"/>
    </xf>
    <xf numFmtId="0" fontId="51" fillId="3" borderId="41" xfId="0" applyFont="1" applyFill="1" applyBorder="1" applyAlignment="1">
      <alignment horizontal="center" vertical="center"/>
    </xf>
    <xf numFmtId="0" fontId="51" fillId="3" borderId="42" xfId="0" applyFont="1" applyFill="1" applyBorder="1" applyAlignment="1">
      <alignment horizontal="center" vertical="center"/>
    </xf>
    <xf numFmtId="0" fontId="51" fillId="3" borderId="41" xfId="0" applyFont="1" applyFill="1" applyBorder="1" applyAlignment="1">
      <alignment horizontal="center" vertical="center" wrapText="1"/>
    </xf>
    <xf numFmtId="0" fontId="51" fillId="3" borderId="4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1" fillId="3" borderId="41" xfId="0" applyFont="1" applyFill="1" applyBorder="1" applyAlignment="1">
      <alignment horizontal="center"/>
    </xf>
    <xf numFmtId="0" fontId="51" fillId="3" borderId="43" xfId="0" applyFont="1" applyFill="1" applyBorder="1" applyAlignment="1">
      <alignment horizontal="center"/>
    </xf>
    <xf numFmtId="0" fontId="51" fillId="3" borderId="44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left"/>
    </xf>
    <xf numFmtId="0" fontId="51" fillId="0" borderId="22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1" fillId="0" borderId="29" xfId="0" applyFont="1" applyFill="1" applyBorder="1" applyAlignment="1">
      <alignment horizontal="left"/>
    </xf>
    <xf numFmtId="0" fontId="51" fillId="0" borderId="20" xfId="0" applyFont="1" applyFill="1" applyBorder="1" applyAlignment="1">
      <alignment horizontal="left"/>
    </xf>
    <xf numFmtId="0" fontId="55" fillId="0" borderId="14" xfId="0" applyNumberFormat="1" applyFont="1" applyFill="1" applyBorder="1" applyAlignment="1">
      <alignment horizontal="left" vertical="center" wrapText="1"/>
    </xf>
    <xf numFmtId="0" fontId="55" fillId="0" borderId="11" xfId="0" applyNumberFormat="1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1" fillId="0" borderId="29" xfId="0" applyFont="1" applyFill="1" applyBorder="1" applyAlignment="1">
      <alignment horizontal="left" vertical="center"/>
    </xf>
    <xf numFmtId="0" fontId="51" fillId="0" borderId="20" xfId="0" applyFont="1" applyFill="1" applyBorder="1" applyAlignment="1">
      <alignment horizontal="left" vertical="center"/>
    </xf>
    <xf numFmtId="0" fontId="51" fillId="0" borderId="30" xfId="0" applyFont="1" applyFill="1" applyBorder="1" applyAlignment="1">
      <alignment horizontal="left" vertical="center"/>
    </xf>
    <xf numFmtId="0" fontId="51" fillId="0" borderId="22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horizontal="left"/>
    </xf>
    <xf numFmtId="0" fontId="51" fillId="0" borderId="19" xfId="0" applyFont="1" applyFill="1" applyBorder="1" applyAlignment="1">
      <alignment horizontal="left"/>
    </xf>
    <xf numFmtId="0" fontId="50" fillId="0" borderId="36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 wrapText="1"/>
    </xf>
    <xf numFmtId="0" fontId="50" fillId="0" borderId="14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top"/>
    </xf>
    <xf numFmtId="0" fontId="50" fillId="0" borderId="36" xfId="0" applyFont="1" applyFill="1" applyBorder="1" applyAlignment="1">
      <alignment horizontal="left" vertical="top"/>
    </xf>
    <xf numFmtId="0" fontId="50" fillId="0" borderId="16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3" borderId="30" xfId="0" applyFont="1" applyFill="1" applyBorder="1" applyAlignment="1">
      <alignment horizontal="left"/>
    </xf>
    <xf numFmtId="0" fontId="51" fillId="3" borderId="22" xfId="0" applyFont="1" applyFill="1" applyBorder="1" applyAlignment="1">
      <alignment horizontal="left"/>
    </xf>
    <xf numFmtId="0" fontId="51" fillId="3" borderId="29" xfId="0" applyFont="1" applyFill="1" applyBorder="1" applyAlignment="1">
      <alignment horizontal="left"/>
    </xf>
    <xf numFmtId="0" fontId="51" fillId="3" borderId="2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22"/>
  <sheetViews>
    <sheetView showGridLines="0" tabSelected="1" zoomScalePageLayoutView="0" workbookViewId="0" topLeftCell="A1">
      <selection activeCell="M203" sqref="M203"/>
    </sheetView>
  </sheetViews>
  <sheetFormatPr defaultColWidth="9.140625" defaultRowHeight="12"/>
  <cols>
    <col min="1" max="1" width="8.28125" style="1" customWidth="1"/>
    <col min="2" max="2" width="113.140625" style="1" customWidth="1"/>
    <col min="3" max="3" width="21.00390625" style="1" customWidth="1"/>
    <col min="4" max="4" width="22.28125" style="1" customWidth="1"/>
    <col min="5" max="5" width="21.421875" style="1" customWidth="1"/>
    <col min="6" max="6" width="25.140625" style="1" hidden="1" customWidth="1"/>
    <col min="7" max="7" width="20.140625" style="1" customWidth="1"/>
    <col min="8" max="8" width="23.140625" style="1" hidden="1" customWidth="1"/>
    <col min="9" max="10" width="16.7109375" style="1" bestFit="1" customWidth="1"/>
    <col min="11" max="11" width="22.421875" style="1" customWidth="1"/>
    <col min="12" max="16384" width="9.28125" style="1" customWidth="1"/>
  </cols>
  <sheetData>
    <row r="1" ht="14.25">
      <c r="A1" s="1" t="s">
        <v>73</v>
      </c>
    </row>
    <row r="2" ht="14.25">
      <c r="A2" s="1" t="s">
        <v>70</v>
      </c>
    </row>
    <row r="3" spans="7:11" ht="15" customHeight="1">
      <c r="G3" s="114" t="s">
        <v>69</v>
      </c>
      <c r="H3" s="115"/>
      <c r="I3" s="115"/>
      <c r="J3" s="115"/>
      <c r="K3" s="115"/>
    </row>
    <row r="4" spans="1:5" ht="15" customHeight="1">
      <c r="A4" s="2"/>
      <c r="B4" s="3"/>
      <c r="C4" s="3"/>
      <c r="D4" s="3"/>
      <c r="E4" s="3"/>
    </row>
    <row r="5" spans="1:5" ht="15" customHeight="1">
      <c r="A5" s="2"/>
      <c r="B5" s="3"/>
      <c r="C5" s="3"/>
      <c r="D5" s="3"/>
      <c r="E5" s="3"/>
    </row>
    <row r="6" spans="1:8" ht="15" customHeight="1">
      <c r="A6" s="122" t="s">
        <v>72</v>
      </c>
      <c r="B6" s="122"/>
      <c r="C6" s="122"/>
      <c r="D6" s="122"/>
      <c r="E6" s="122"/>
      <c r="F6" s="122"/>
      <c r="G6" s="122"/>
      <c r="H6" s="122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1:8" ht="15" customHeight="1" hidden="1">
      <c r="A8" s="4"/>
      <c r="B8" s="4"/>
      <c r="C8" s="4"/>
      <c r="D8" s="4"/>
      <c r="E8" s="4"/>
      <c r="F8" s="4"/>
      <c r="G8" s="4"/>
      <c r="H8" s="4"/>
    </row>
    <row r="9" spans="1:8" ht="15" customHeight="1" hidden="1">
      <c r="A9" s="4"/>
      <c r="B9" s="4"/>
      <c r="C9" s="4"/>
      <c r="D9" s="4"/>
      <c r="E9" s="4"/>
      <c r="F9" s="4"/>
      <c r="G9" s="4"/>
      <c r="H9" s="4"/>
    </row>
    <row r="10" spans="1:8" ht="15" customHeight="1" thickBot="1">
      <c r="A10" s="4"/>
      <c r="B10" s="4"/>
      <c r="C10" s="4"/>
      <c r="D10" s="4"/>
      <c r="E10" s="4"/>
      <c r="F10" s="4"/>
      <c r="G10" s="4"/>
      <c r="H10" s="4" t="s">
        <v>30</v>
      </c>
    </row>
    <row r="11" spans="1:8" ht="15" customHeight="1">
      <c r="A11" s="116" t="s">
        <v>10</v>
      </c>
      <c r="B11" s="118" t="s">
        <v>20</v>
      </c>
      <c r="C11" s="120" t="s">
        <v>9</v>
      </c>
      <c r="D11" s="120" t="s">
        <v>71</v>
      </c>
      <c r="E11" s="120" t="s">
        <v>11</v>
      </c>
      <c r="F11" s="123" t="s">
        <v>0</v>
      </c>
      <c r="G11" s="123"/>
      <c r="H11" s="124"/>
    </row>
    <row r="12" spans="1:8" ht="15" customHeight="1">
      <c r="A12" s="117"/>
      <c r="B12" s="119"/>
      <c r="C12" s="121"/>
      <c r="D12" s="121"/>
      <c r="E12" s="121"/>
      <c r="F12" s="121" t="s">
        <v>14</v>
      </c>
      <c r="G12" s="121" t="s">
        <v>13</v>
      </c>
      <c r="H12" s="125" t="s">
        <v>22</v>
      </c>
    </row>
    <row r="13" spans="1:8" ht="15" customHeight="1">
      <c r="A13" s="117"/>
      <c r="B13" s="119"/>
      <c r="C13" s="121"/>
      <c r="D13" s="121"/>
      <c r="E13" s="121"/>
      <c r="F13" s="121"/>
      <c r="G13" s="121"/>
      <c r="H13" s="125"/>
    </row>
    <row r="14" spans="1:8" s="8" customFormat="1" ht="15" customHeight="1">
      <c r="A14" s="5">
        <v>0</v>
      </c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5</v>
      </c>
      <c r="H14" s="7">
        <v>7</v>
      </c>
    </row>
    <row r="15" spans="1:11" ht="15" customHeight="1">
      <c r="A15" s="9"/>
      <c r="B15" s="10" t="s">
        <v>1</v>
      </c>
      <c r="C15" s="11">
        <f>C17+C19+C21</f>
        <v>128404545</v>
      </c>
      <c r="D15" s="11">
        <f>D17+D19+D21</f>
        <v>196592432</v>
      </c>
      <c r="E15" s="11">
        <f>E17+E19+E21</f>
        <v>182212000</v>
      </c>
      <c r="F15" s="11">
        <f>F17+F19+F21</f>
        <v>103324127</v>
      </c>
      <c r="G15" s="11">
        <f aca="true" t="shared" si="0" ref="E15:H16">G17+G19+G21</f>
        <v>86370000</v>
      </c>
      <c r="H15" s="12">
        <f>H17+H19+H21</f>
        <v>12178</v>
      </c>
      <c r="I15" s="13"/>
      <c r="J15" s="14"/>
      <c r="K15" s="14"/>
    </row>
    <row r="16" spans="1:10" ht="15" customHeight="1">
      <c r="A16" s="5"/>
      <c r="B16" s="15" t="s">
        <v>0</v>
      </c>
      <c r="C16" s="16">
        <f>C18+C20+C22</f>
        <v>110953574</v>
      </c>
      <c r="D16" s="16">
        <f>D150</f>
        <v>167946230</v>
      </c>
      <c r="E16" s="16">
        <f t="shared" si="0"/>
        <v>167946230</v>
      </c>
      <c r="F16" s="16">
        <f>F18+F20+F22</f>
        <v>85612000</v>
      </c>
      <c r="G16" s="16">
        <f t="shared" si="0"/>
        <v>64946230</v>
      </c>
      <c r="H16" s="17">
        <f t="shared" si="0"/>
        <v>0</v>
      </c>
      <c r="I16" s="14"/>
      <c r="J16" s="13"/>
    </row>
    <row r="17" spans="1:10" ht="15" customHeight="1">
      <c r="A17" s="18" t="s">
        <v>2</v>
      </c>
      <c r="B17" s="10" t="s">
        <v>3</v>
      </c>
      <c r="C17" s="19">
        <f aca="true" t="shared" si="1" ref="C17:E18">C143</f>
        <v>128404545</v>
      </c>
      <c r="D17" s="19">
        <f t="shared" si="1"/>
        <v>196592432</v>
      </c>
      <c r="E17" s="19">
        <f t="shared" si="1"/>
        <v>182212000</v>
      </c>
      <c r="F17" s="19">
        <f aca="true" t="shared" si="2" ref="F17:H18">F25+F45+F71+F91+F109+F145</f>
        <v>91152600</v>
      </c>
      <c r="G17" s="19">
        <f>G43+G149+G177</f>
        <v>86370000</v>
      </c>
      <c r="H17" s="20">
        <f t="shared" si="2"/>
        <v>0</v>
      </c>
      <c r="I17" s="14"/>
      <c r="J17" s="14"/>
    </row>
    <row r="18" spans="1:11" ht="15" customHeight="1">
      <c r="A18" s="21"/>
      <c r="B18" s="15"/>
      <c r="C18" s="22">
        <f t="shared" si="1"/>
        <v>110953574</v>
      </c>
      <c r="D18" s="22">
        <f t="shared" si="1"/>
        <v>167946230</v>
      </c>
      <c r="E18" s="22">
        <f t="shared" si="1"/>
        <v>167946230</v>
      </c>
      <c r="F18" s="22">
        <f t="shared" si="2"/>
        <v>82612000</v>
      </c>
      <c r="G18" s="22">
        <f>G144</f>
        <v>64946230</v>
      </c>
      <c r="H18" s="23">
        <f t="shared" si="2"/>
        <v>0</v>
      </c>
      <c r="J18" s="13"/>
      <c r="K18" s="14"/>
    </row>
    <row r="19" spans="1:8" ht="15" customHeight="1">
      <c r="A19" s="18" t="s">
        <v>6</v>
      </c>
      <c r="B19" s="10" t="s">
        <v>7</v>
      </c>
      <c r="C19" s="24">
        <v>0</v>
      </c>
      <c r="D19" s="24">
        <v>0</v>
      </c>
      <c r="E19" s="24">
        <v>0</v>
      </c>
      <c r="F19" s="24">
        <f aca="true" t="shared" si="3" ref="F19:H20">F27+F51+F75+F95+F123+F181</f>
        <v>3800000</v>
      </c>
      <c r="G19" s="24">
        <f t="shared" si="3"/>
        <v>0</v>
      </c>
      <c r="H19" s="25">
        <f t="shared" si="3"/>
        <v>0</v>
      </c>
    </row>
    <row r="20" spans="1:11" ht="15" customHeight="1">
      <c r="A20" s="21"/>
      <c r="B20" s="15"/>
      <c r="C20" s="26">
        <v>0</v>
      </c>
      <c r="D20" s="26">
        <v>0</v>
      </c>
      <c r="E20" s="26">
        <v>0</v>
      </c>
      <c r="F20" s="26">
        <f t="shared" si="3"/>
        <v>3000000</v>
      </c>
      <c r="G20" s="26">
        <f t="shared" si="3"/>
        <v>0</v>
      </c>
      <c r="H20" s="27">
        <f t="shared" si="3"/>
        <v>0</v>
      </c>
      <c r="I20" s="14"/>
      <c r="K20" s="14"/>
    </row>
    <row r="21" spans="1:11" ht="15" customHeight="1">
      <c r="A21" s="28" t="s">
        <v>4</v>
      </c>
      <c r="B21" s="29" t="s">
        <v>12</v>
      </c>
      <c r="C21" s="19">
        <v>0</v>
      </c>
      <c r="D21" s="19">
        <v>0</v>
      </c>
      <c r="E21" s="19">
        <v>0</v>
      </c>
      <c r="F21" s="19">
        <f>F29+F39+F55+F65+F79+F99+F127+F139+F187</f>
        <v>8371527</v>
      </c>
      <c r="G21" s="19">
        <f>G29+G39+G55+G65+G79+G99+G127+G139+G187</f>
        <v>0</v>
      </c>
      <c r="H21" s="20">
        <f>H29+H39+H55+H65+H79+H99+H127+H139+H187</f>
        <v>12178</v>
      </c>
      <c r="J21" s="13"/>
      <c r="K21" s="14"/>
    </row>
    <row r="22" spans="1:10" ht="15" customHeight="1">
      <c r="A22" s="28"/>
      <c r="B22" s="29"/>
      <c r="C22" s="22">
        <f aca="true" t="shared" si="4" ref="C22:H22">C30+C56+C66+C80+C100+C128+C140+C188</f>
        <v>0</v>
      </c>
      <c r="D22" s="22">
        <f t="shared" si="4"/>
        <v>0</v>
      </c>
      <c r="E22" s="22">
        <f t="shared" si="4"/>
        <v>0</v>
      </c>
      <c r="F22" s="22">
        <f t="shared" si="4"/>
        <v>0</v>
      </c>
      <c r="G22" s="22">
        <f t="shared" si="4"/>
        <v>0</v>
      </c>
      <c r="H22" s="23">
        <f t="shared" si="4"/>
        <v>0</v>
      </c>
      <c r="J22" s="13"/>
    </row>
    <row r="23" spans="1:11" ht="18" customHeight="1" hidden="1">
      <c r="A23" s="130" t="s">
        <v>17</v>
      </c>
      <c r="B23" s="131"/>
      <c r="C23" s="19">
        <f aca="true" t="shared" si="5" ref="C23:H24">C25+C27+C29</f>
        <v>0</v>
      </c>
      <c r="D23" s="19">
        <f t="shared" si="5"/>
        <v>0</v>
      </c>
      <c r="E23" s="19">
        <f t="shared" si="5"/>
        <v>0</v>
      </c>
      <c r="F23" s="19">
        <f>F25+F27+F29</f>
        <v>1113000</v>
      </c>
      <c r="G23" s="19">
        <f t="shared" si="5"/>
        <v>0</v>
      </c>
      <c r="H23" s="20">
        <f>H25+H27+H29</f>
        <v>0</v>
      </c>
      <c r="K23" s="14"/>
    </row>
    <row r="24" spans="1:8" ht="15" customHeight="1" hidden="1">
      <c r="A24" s="126" t="s">
        <v>5</v>
      </c>
      <c r="B24" s="127"/>
      <c r="C24" s="22">
        <f t="shared" si="5"/>
        <v>0</v>
      </c>
      <c r="D24" s="22">
        <f t="shared" si="5"/>
        <v>0</v>
      </c>
      <c r="E24" s="22">
        <f t="shared" si="5"/>
        <v>0</v>
      </c>
      <c r="F24" s="22">
        <f t="shared" si="5"/>
        <v>0</v>
      </c>
      <c r="G24" s="22">
        <f t="shared" si="5"/>
        <v>0</v>
      </c>
      <c r="H24" s="23">
        <f t="shared" si="5"/>
        <v>0</v>
      </c>
    </row>
    <row r="25" spans="1:8" ht="15" customHeight="1" hidden="1">
      <c r="A25" s="18" t="s">
        <v>2</v>
      </c>
      <c r="B25" s="10" t="s">
        <v>3</v>
      </c>
      <c r="C25" s="19">
        <v>0</v>
      </c>
      <c r="D25" s="19">
        <v>0</v>
      </c>
      <c r="E25" s="19">
        <f>F25+G25+H25</f>
        <v>0</v>
      </c>
      <c r="F25" s="19">
        <v>0</v>
      </c>
      <c r="G25" s="19">
        <v>0</v>
      </c>
      <c r="H25" s="20">
        <v>0</v>
      </c>
    </row>
    <row r="26" spans="1:8" ht="15" customHeight="1" hidden="1">
      <c r="A26" s="30"/>
      <c r="B26" s="15" t="s">
        <v>5</v>
      </c>
      <c r="C26" s="22">
        <v>0</v>
      </c>
      <c r="D26" s="22">
        <v>0</v>
      </c>
      <c r="E26" s="22">
        <f>F26+G26+H26</f>
        <v>0</v>
      </c>
      <c r="F26" s="22">
        <v>0</v>
      </c>
      <c r="G26" s="22">
        <v>0</v>
      </c>
      <c r="H26" s="23">
        <v>0</v>
      </c>
    </row>
    <row r="27" spans="1:8" ht="15" customHeight="1" hidden="1">
      <c r="A27" s="28" t="s">
        <v>6</v>
      </c>
      <c r="B27" s="10" t="s">
        <v>7</v>
      </c>
      <c r="C27" s="19">
        <v>0</v>
      </c>
      <c r="D27" s="19">
        <v>0</v>
      </c>
      <c r="E27" s="19">
        <f>F27+G27+H27</f>
        <v>0</v>
      </c>
      <c r="F27" s="19">
        <v>0</v>
      </c>
      <c r="G27" s="19">
        <v>0</v>
      </c>
      <c r="H27" s="20">
        <v>0</v>
      </c>
    </row>
    <row r="28" spans="1:8" ht="15" customHeight="1" hidden="1">
      <c r="A28" s="31"/>
      <c r="B28" s="15" t="s">
        <v>5</v>
      </c>
      <c r="C28" s="22">
        <v>0</v>
      </c>
      <c r="D28" s="22">
        <v>0</v>
      </c>
      <c r="E28" s="22">
        <f>F28+G28+H28</f>
        <v>0</v>
      </c>
      <c r="F28" s="22">
        <v>0</v>
      </c>
      <c r="G28" s="22">
        <v>0</v>
      </c>
      <c r="H28" s="23">
        <v>0</v>
      </c>
    </row>
    <row r="29" spans="1:8" ht="15" customHeight="1" hidden="1">
      <c r="A29" s="18" t="s">
        <v>4</v>
      </c>
      <c r="B29" s="29" t="s">
        <v>12</v>
      </c>
      <c r="C29" s="32">
        <f aca="true" t="shared" si="6" ref="C29:H30">C31+C33+C35</f>
        <v>0</v>
      </c>
      <c r="D29" s="32">
        <f t="shared" si="6"/>
        <v>0</v>
      </c>
      <c r="E29" s="32">
        <f t="shared" si="6"/>
        <v>0</v>
      </c>
      <c r="F29" s="32">
        <f>F31+F33+F35</f>
        <v>1113000</v>
      </c>
      <c r="G29" s="32">
        <f t="shared" si="6"/>
        <v>0</v>
      </c>
      <c r="H29" s="33">
        <f t="shared" si="6"/>
        <v>0</v>
      </c>
    </row>
    <row r="30" spans="1:8" ht="15" customHeight="1" hidden="1">
      <c r="A30" s="5"/>
      <c r="B30" s="34" t="s">
        <v>5</v>
      </c>
      <c r="C30" s="22">
        <f t="shared" si="6"/>
        <v>0</v>
      </c>
      <c r="D30" s="22">
        <f t="shared" si="6"/>
        <v>0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3">
        <f t="shared" si="6"/>
        <v>0</v>
      </c>
    </row>
    <row r="31" spans="1:8" ht="15" customHeight="1" hidden="1">
      <c r="A31" s="35">
        <v>1</v>
      </c>
      <c r="B31" s="36" t="s">
        <v>24</v>
      </c>
      <c r="C31" s="37">
        <v>0</v>
      </c>
      <c r="D31" s="37">
        <v>0</v>
      </c>
      <c r="E31" s="37">
        <v>0</v>
      </c>
      <c r="F31" s="37">
        <v>1113000</v>
      </c>
      <c r="G31" s="37">
        <v>0</v>
      </c>
      <c r="H31" s="38">
        <v>0</v>
      </c>
    </row>
    <row r="32" spans="1:8" ht="15" customHeight="1" hidden="1">
      <c r="A32" s="39"/>
      <c r="B32" s="40"/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2">
        <v>0</v>
      </c>
    </row>
    <row r="33" spans="1:8" ht="15" customHeight="1" hidden="1">
      <c r="A33" s="35">
        <v>2</v>
      </c>
      <c r="B33" s="43" t="s">
        <v>27</v>
      </c>
      <c r="C33" s="44">
        <v>0</v>
      </c>
      <c r="D33" s="44">
        <v>0</v>
      </c>
      <c r="E33" s="44">
        <v>0</v>
      </c>
      <c r="F33" s="45">
        <v>0</v>
      </c>
      <c r="G33" s="37">
        <v>0</v>
      </c>
      <c r="H33" s="46">
        <v>0</v>
      </c>
    </row>
    <row r="34" spans="1:8" ht="15" customHeight="1" hidden="1">
      <c r="A34" s="39"/>
      <c r="B34" s="47" t="s">
        <v>28</v>
      </c>
      <c r="C34" s="48">
        <v>0</v>
      </c>
      <c r="D34" s="48">
        <v>0</v>
      </c>
      <c r="E34" s="48">
        <f>F34+G34+H34</f>
        <v>0</v>
      </c>
      <c r="F34" s="49">
        <v>0</v>
      </c>
      <c r="G34" s="50">
        <v>0</v>
      </c>
      <c r="H34" s="42">
        <v>0</v>
      </c>
    </row>
    <row r="35" spans="1:8" ht="15" customHeight="1" hidden="1">
      <c r="A35" s="35">
        <v>3</v>
      </c>
      <c r="B35" s="36" t="s">
        <v>25</v>
      </c>
      <c r="C35" s="45">
        <v>0</v>
      </c>
      <c r="D35" s="45">
        <v>0</v>
      </c>
      <c r="E35" s="45">
        <f>F35+G35+H35</f>
        <v>0</v>
      </c>
      <c r="F35" s="45">
        <v>0</v>
      </c>
      <c r="G35" s="45">
        <v>0</v>
      </c>
      <c r="H35" s="46">
        <v>0</v>
      </c>
    </row>
    <row r="36" spans="1:8" ht="15" customHeight="1" hidden="1">
      <c r="A36" s="51"/>
      <c r="B36" s="36" t="s">
        <v>26</v>
      </c>
      <c r="C36" s="52">
        <v>0</v>
      </c>
      <c r="D36" s="52">
        <v>0</v>
      </c>
      <c r="E36" s="52">
        <f>F36+G36+H36</f>
        <v>0</v>
      </c>
      <c r="F36" s="52">
        <v>0</v>
      </c>
      <c r="G36" s="52">
        <v>0</v>
      </c>
      <c r="H36" s="53">
        <v>0</v>
      </c>
    </row>
    <row r="37" spans="1:8" ht="15" customHeight="1" hidden="1">
      <c r="A37" s="136" t="s">
        <v>39</v>
      </c>
      <c r="B37" s="137"/>
      <c r="C37" s="19">
        <f aca="true" t="shared" si="7" ref="C37:H37">C39</f>
        <v>0</v>
      </c>
      <c r="D37" s="19">
        <f t="shared" si="7"/>
        <v>0</v>
      </c>
      <c r="E37" s="19">
        <f t="shared" si="7"/>
        <v>0</v>
      </c>
      <c r="F37" s="19">
        <f t="shared" si="7"/>
        <v>49000</v>
      </c>
      <c r="G37" s="19">
        <f t="shared" si="7"/>
        <v>0</v>
      </c>
      <c r="H37" s="20">
        <f t="shared" si="7"/>
        <v>0</v>
      </c>
    </row>
    <row r="38" spans="1:8" ht="15" customHeight="1" hidden="1">
      <c r="A38" s="138" t="s">
        <v>5</v>
      </c>
      <c r="B38" s="139"/>
      <c r="C38" s="26">
        <v>0</v>
      </c>
      <c r="D38" s="26">
        <v>0</v>
      </c>
      <c r="E38" s="26">
        <f>F38+G38+H38</f>
        <v>0</v>
      </c>
      <c r="F38" s="26">
        <v>0</v>
      </c>
      <c r="G38" s="26">
        <v>0</v>
      </c>
      <c r="H38" s="54">
        <v>0</v>
      </c>
    </row>
    <row r="39" spans="1:8" ht="15" customHeight="1" hidden="1">
      <c r="A39" s="18" t="s">
        <v>4</v>
      </c>
      <c r="B39" s="29" t="s">
        <v>12</v>
      </c>
      <c r="C39" s="45">
        <f aca="true" t="shared" si="8" ref="C39:H40">C41</f>
        <v>0</v>
      </c>
      <c r="D39" s="45">
        <f t="shared" si="8"/>
        <v>0</v>
      </c>
      <c r="E39" s="45">
        <f t="shared" si="8"/>
        <v>0</v>
      </c>
      <c r="F39" s="45">
        <f t="shared" si="8"/>
        <v>49000</v>
      </c>
      <c r="G39" s="45">
        <f t="shared" si="8"/>
        <v>0</v>
      </c>
      <c r="H39" s="38">
        <f t="shared" si="8"/>
        <v>0</v>
      </c>
    </row>
    <row r="40" spans="1:8" ht="15" customHeight="1" hidden="1">
      <c r="A40" s="5"/>
      <c r="B40" s="34" t="s">
        <v>5</v>
      </c>
      <c r="C40" s="52">
        <f t="shared" si="8"/>
        <v>0</v>
      </c>
      <c r="D40" s="52">
        <f t="shared" si="8"/>
        <v>0</v>
      </c>
      <c r="E40" s="52">
        <f t="shared" si="8"/>
        <v>0</v>
      </c>
      <c r="F40" s="52">
        <f t="shared" si="8"/>
        <v>0</v>
      </c>
      <c r="G40" s="52">
        <f t="shared" si="8"/>
        <v>0</v>
      </c>
      <c r="H40" s="55">
        <f t="shared" si="8"/>
        <v>0</v>
      </c>
    </row>
    <row r="41" spans="1:8" ht="15" customHeight="1" hidden="1">
      <c r="A41" s="35">
        <v>1</v>
      </c>
      <c r="B41" s="36" t="s">
        <v>24</v>
      </c>
      <c r="C41" s="37">
        <v>0</v>
      </c>
      <c r="D41" s="37">
        <v>0</v>
      </c>
      <c r="E41" s="37">
        <v>0</v>
      </c>
      <c r="F41" s="37">
        <v>49000</v>
      </c>
      <c r="G41" s="37">
        <v>0</v>
      </c>
      <c r="H41" s="38">
        <v>0</v>
      </c>
    </row>
    <row r="42" spans="1:8" ht="15" customHeight="1" hidden="1">
      <c r="A42" s="39"/>
      <c r="B42" s="40"/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2">
        <v>0</v>
      </c>
    </row>
    <row r="43" spans="1:8" ht="15" customHeight="1" hidden="1">
      <c r="A43" s="142" t="s">
        <v>16</v>
      </c>
      <c r="B43" s="143"/>
      <c r="C43" s="24">
        <f aca="true" t="shared" si="9" ref="C43:H44">C45+C51+C55</f>
        <v>19549503</v>
      </c>
      <c r="D43" s="24">
        <f t="shared" si="9"/>
        <v>19549503</v>
      </c>
      <c r="E43" s="24">
        <f t="shared" si="9"/>
        <v>13792145</v>
      </c>
      <c r="F43" s="24">
        <f t="shared" si="9"/>
        <v>6779967</v>
      </c>
      <c r="G43" s="24">
        <f t="shared" si="9"/>
        <v>0</v>
      </c>
      <c r="H43" s="25">
        <f t="shared" si="9"/>
        <v>12178</v>
      </c>
    </row>
    <row r="44" spans="1:21" ht="15" customHeight="1" hidden="1">
      <c r="A44" s="126" t="s">
        <v>5</v>
      </c>
      <c r="B44" s="127"/>
      <c r="C44" s="22">
        <f t="shared" si="9"/>
        <v>11191702</v>
      </c>
      <c r="D44" s="22">
        <f t="shared" si="9"/>
        <v>11191702</v>
      </c>
      <c r="E44" s="22">
        <f t="shared" si="9"/>
        <v>10093300</v>
      </c>
      <c r="F44" s="22">
        <f t="shared" si="9"/>
        <v>3720000</v>
      </c>
      <c r="G44" s="22">
        <f t="shared" si="9"/>
        <v>3423300</v>
      </c>
      <c r="H44" s="23">
        <f t="shared" si="9"/>
        <v>0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5" customHeight="1" hidden="1">
      <c r="A45" s="18" t="s">
        <v>2</v>
      </c>
      <c r="B45" s="10" t="s">
        <v>3</v>
      </c>
      <c r="C45" s="19">
        <f aca="true" t="shared" si="10" ref="C45:H46">C47+C49</f>
        <v>13243430</v>
      </c>
      <c r="D45" s="19">
        <f t="shared" si="10"/>
        <v>13243430</v>
      </c>
      <c r="E45" s="19">
        <f t="shared" si="10"/>
        <v>7728000</v>
      </c>
      <c r="F45" s="19">
        <f t="shared" si="10"/>
        <v>728000</v>
      </c>
      <c r="G45" s="19">
        <f t="shared" si="10"/>
        <v>0</v>
      </c>
      <c r="H45" s="20">
        <f t="shared" si="10"/>
        <v>0</v>
      </c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6"/>
    </row>
    <row r="46" spans="1:8" ht="15" customHeight="1" hidden="1">
      <c r="A46" s="5"/>
      <c r="B46" s="15" t="s">
        <v>5</v>
      </c>
      <c r="C46" s="22">
        <f t="shared" si="10"/>
        <v>8153565</v>
      </c>
      <c r="D46" s="22">
        <f t="shared" si="10"/>
        <v>8153565</v>
      </c>
      <c r="E46" s="22">
        <f t="shared" si="10"/>
        <v>7093300</v>
      </c>
      <c r="F46" s="22">
        <f t="shared" si="10"/>
        <v>720000</v>
      </c>
      <c r="G46" s="22">
        <f t="shared" si="10"/>
        <v>3423300</v>
      </c>
      <c r="H46" s="23">
        <f t="shared" si="10"/>
        <v>0</v>
      </c>
    </row>
    <row r="47" spans="1:8" ht="15" customHeight="1" hidden="1">
      <c r="A47" s="9"/>
      <c r="B47" s="134" t="s">
        <v>54</v>
      </c>
      <c r="C47" s="45">
        <v>9417100</v>
      </c>
      <c r="D47" s="45">
        <v>9417100</v>
      </c>
      <c r="E47" s="45">
        <v>7000000</v>
      </c>
      <c r="F47" s="45">
        <v>0</v>
      </c>
      <c r="G47" s="45">
        <v>0</v>
      </c>
      <c r="H47" s="38">
        <v>0</v>
      </c>
    </row>
    <row r="48" spans="1:8" ht="13.5" customHeight="1" hidden="1">
      <c r="A48" s="5"/>
      <c r="B48" s="135"/>
      <c r="C48" s="49">
        <v>6373300</v>
      </c>
      <c r="D48" s="49">
        <v>6373300</v>
      </c>
      <c r="E48" s="49">
        <v>6373300</v>
      </c>
      <c r="F48" s="49">
        <v>0</v>
      </c>
      <c r="G48" s="49">
        <v>3423300</v>
      </c>
      <c r="H48" s="58">
        <v>0</v>
      </c>
    </row>
    <row r="49" spans="1:8" ht="15" customHeight="1" hidden="1">
      <c r="A49" s="59">
        <v>2</v>
      </c>
      <c r="B49" s="140" t="s">
        <v>38</v>
      </c>
      <c r="C49" s="45">
        <v>3826330</v>
      </c>
      <c r="D49" s="45">
        <v>3826330</v>
      </c>
      <c r="E49" s="45">
        <v>728000</v>
      </c>
      <c r="F49" s="45">
        <v>728000</v>
      </c>
      <c r="G49" s="45">
        <v>0</v>
      </c>
      <c r="H49" s="38">
        <v>0</v>
      </c>
    </row>
    <row r="50" spans="1:8" ht="15" customHeight="1" hidden="1">
      <c r="A50" s="59"/>
      <c r="B50" s="141"/>
      <c r="C50" s="49">
        <v>1780265</v>
      </c>
      <c r="D50" s="49">
        <v>1780265</v>
      </c>
      <c r="E50" s="49">
        <v>720000</v>
      </c>
      <c r="F50" s="49">
        <v>720000</v>
      </c>
      <c r="G50" s="49">
        <v>0</v>
      </c>
      <c r="H50" s="58">
        <v>0</v>
      </c>
    </row>
    <row r="51" spans="1:8" ht="15" customHeight="1" hidden="1">
      <c r="A51" s="18" t="s">
        <v>6</v>
      </c>
      <c r="B51" s="10" t="s">
        <v>7</v>
      </c>
      <c r="C51" s="19">
        <f aca="true" t="shared" si="11" ref="C51:H52">C53</f>
        <v>3879928</v>
      </c>
      <c r="D51" s="19">
        <f t="shared" si="11"/>
        <v>3879928</v>
      </c>
      <c r="E51" s="19">
        <f t="shared" si="11"/>
        <v>3800000</v>
      </c>
      <c r="F51" s="19">
        <f t="shared" si="11"/>
        <v>3800000</v>
      </c>
      <c r="G51" s="19">
        <f t="shared" si="11"/>
        <v>0</v>
      </c>
      <c r="H51" s="20">
        <f t="shared" si="11"/>
        <v>0</v>
      </c>
    </row>
    <row r="52" spans="1:8" ht="15" customHeight="1" hidden="1">
      <c r="A52" s="59"/>
      <c r="B52" s="60" t="s">
        <v>5</v>
      </c>
      <c r="C52" s="26">
        <f t="shared" si="11"/>
        <v>3038137</v>
      </c>
      <c r="D52" s="26">
        <f t="shared" si="11"/>
        <v>3038137</v>
      </c>
      <c r="E52" s="26">
        <f t="shared" si="11"/>
        <v>3000000</v>
      </c>
      <c r="F52" s="26">
        <f t="shared" si="11"/>
        <v>3000000</v>
      </c>
      <c r="G52" s="26">
        <f t="shared" si="11"/>
        <v>0</v>
      </c>
      <c r="H52" s="27">
        <f t="shared" si="11"/>
        <v>0</v>
      </c>
    </row>
    <row r="53" spans="1:8" ht="15" customHeight="1" hidden="1">
      <c r="A53" s="9">
        <v>3</v>
      </c>
      <c r="B53" s="154" t="s">
        <v>57</v>
      </c>
      <c r="C53" s="45">
        <v>3879928</v>
      </c>
      <c r="D53" s="45">
        <v>3879928</v>
      </c>
      <c r="E53" s="45">
        <v>3800000</v>
      </c>
      <c r="F53" s="45">
        <v>3800000</v>
      </c>
      <c r="G53" s="45">
        <v>0</v>
      </c>
      <c r="H53" s="38">
        <v>0</v>
      </c>
    </row>
    <row r="54" spans="1:8" ht="15" customHeight="1" hidden="1">
      <c r="A54" s="5"/>
      <c r="B54" s="155"/>
      <c r="C54" s="49">
        <v>3038137</v>
      </c>
      <c r="D54" s="49">
        <v>3038137</v>
      </c>
      <c r="E54" s="49">
        <v>3000000</v>
      </c>
      <c r="F54" s="49">
        <v>3000000</v>
      </c>
      <c r="G54" s="49">
        <v>0</v>
      </c>
      <c r="H54" s="58">
        <v>0</v>
      </c>
    </row>
    <row r="55" spans="1:8" ht="15" customHeight="1" hidden="1">
      <c r="A55" s="18" t="s">
        <v>4</v>
      </c>
      <c r="B55" s="10" t="s">
        <v>12</v>
      </c>
      <c r="C55" s="19">
        <f aca="true" t="shared" si="12" ref="C55:H56">C57+C59+C61</f>
        <v>2426145</v>
      </c>
      <c r="D55" s="19">
        <f t="shared" si="12"/>
        <v>2426145</v>
      </c>
      <c r="E55" s="19">
        <f t="shared" si="12"/>
        <v>2264145</v>
      </c>
      <c r="F55" s="19">
        <f t="shared" si="12"/>
        <v>2251967</v>
      </c>
      <c r="G55" s="19">
        <f t="shared" si="12"/>
        <v>0</v>
      </c>
      <c r="H55" s="20">
        <f t="shared" si="12"/>
        <v>12178</v>
      </c>
    </row>
    <row r="56" spans="1:8" ht="15" customHeight="1" hidden="1">
      <c r="A56" s="5"/>
      <c r="B56" s="15" t="s">
        <v>5</v>
      </c>
      <c r="C56" s="22">
        <f t="shared" si="12"/>
        <v>0</v>
      </c>
      <c r="D56" s="22">
        <f t="shared" si="12"/>
        <v>0</v>
      </c>
      <c r="E56" s="22">
        <f t="shared" si="12"/>
        <v>0</v>
      </c>
      <c r="F56" s="22">
        <f t="shared" si="12"/>
        <v>0</v>
      </c>
      <c r="G56" s="22">
        <f t="shared" si="12"/>
        <v>0</v>
      </c>
      <c r="H56" s="23">
        <f t="shared" si="12"/>
        <v>0</v>
      </c>
    </row>
    <row r="57" spans="1:9" ht="15" customHeight="1" hidden="1">
      <c r="A57" s="9">
        <v>4</v>
      </c>
      <c r="B57" s="61" t="s">
        <v>24</v>
      </c>
      <c r="C57" s="37">
        <v>1149595</v>
      </c>
      <c r="D57" s="37">
        <v>1149595</v>
      </c>
      <c r="E57" s="37">
        <v>1149595</v>
      </c>
      <c r="F57" s="37">
        <v>1137417</v>
      </c>
      <c r="G57" s="37">
        <v>0</v>
      </c>
      <c r="H57" s="38">
        <v>12178</v>
      </c>
      <c r="I57" s="13"/>
    </row>
    <row r="58" spans="1:8" ht="15" customHeight="1" hidden="1">
      <c r="A58" s="5"/>
      <c r="B58" s="40"/>
      <c r="C58" s="41">
        <v>0</v>
      </c>
      <c r="D58" s="41">
        <v>0</v>
      </c>
      <c r="E58" s="41">
        <f>F58+G58+H58</f>
        <v>0</v>
      </c>
      <c r="F58" s="41">
        <v>0</v>
      </c>
      <c r="G58" s="41">
        <v>0</v>
      </c>
      <c r="H58" s="42">
        <v>0</v>
      </c>
    </row>
    <row r="59" spans="1:8" ht="15" customHeight="1" hidden="1">
      <c r="A59" s="35">
        <v>5</v>
      </c>
      <c r="B59" s="36" t="s">
        <v>27</v>
      </c>
      <c r="C59" s="44">
        <v>958550</v>
      </c>
      <c r="D59" s="44">
        <v>958550</v>
      </c>
      <c r="E59" s="44">
        <v>958550</v>
      </c>
      <c r="F59" s="44">
        <v>958550</v>
      </c>
      <c r="G59" s="45">
        <v>0</v>
      </c>
      <c r="H59" s="38">
        <v>0</v>
      </c>
    </row>
    <row r="60" spans="1:8" ht="15" customHeight="1" hidden="1">
      <c r="A60" s="39"/>
      <c r="B60" s="40" t="s">
        <v>28</v>
      </c>
      <c r="C60" s="41">
        <v>0</v>
      </c>
      <c r="D60" s="41">
        <v>0</v>
      </c>
      <c r="E60" s="41">
        <v>0</v>
      </c>
      <c r="F60" s="41">
        <v>0</v>
      </c>
      <c r="G60" s="49">
        <v>0</v>
      </c>
      <c r="H60" s="42">
        <v>0</v>
      </c>
    </row>
    <row r="61" spans="1:8" ht="15" customHeight="1" hidden="1">
      <c r="A61" s="35">
        <v>6</v>
      </c>
      <c r="B61" s="61" t="s">
        <v>25</v>
      </c>
      <c r="C61" s="62">
        <v>318000</v>
      </c>
      <c r="D61" s="62">
        <v>318000</v>
      </c>
      <c r="E61" s="62">
        <v>156000</v>
      </c>
      <c r="F61" s="62">
        <v>156000</v>
      </c>
      <c r="G61" s="45">
        <v>0</v>
      </c>
      <c r="H61" s="38">
        <v>0</v>
      </c>
    </row>
    <row r="62" spans="1:8" ht="15" customHeight="1" hidden="1">
      <c r="A62" s="39"/>
      <c r="B62" s="40" t="s">
        <v>26</v>
      </c>
      <c r="C62" s="49">
        <v>0</v>
      </c>
      <c r="D62" s="49">
        <v>0</v>
      </c>
      <c r="E62" s="41">
        <v>0</v>
      </c>
      <c r="F62" s="41">
        <v>0</v>
      </c>
      <c r="G62" s="49">
        <v>0</v>
      </c>
      <c r="H62" s="58">
        <v>0</v>
      </c>
    </row>
    <row r="63" spans="1:8" ht="15" customHeight="1" hidden="1">
      <c r="A63" s="142" t="s">
        <v>60</v>
      </c>
      <c r="B63" s="143"/>
      <c r="C63" s="44">
        <f aca="true" t="shared" si="13" ref="C63:H66">C65</f>
        <v>3000</v>
      </c>
      <c r="D63" s="44">
        <f t="shared" si="13"/>
        <v>3000</v>
      </c>
      <c r="E63" s="44">
        <f t="shared" si="13"/>
        <v>3000</v>
      </c>
      <c r="F63" s="44">
        <f t="shared" si="13"/>
        <v>3000</v>
      </c>
      <c r="G63" s="44">
        <f t="shared" si="13"/>
        <v>0</v>
      </c>
      <c r="H63" s="63">
        <f t="shared" si="13"/>
        <v>0</v>
      </c>
    </row>
    <row r="64" spans="1:8" ht="15" customHeight="1" hidden="1">
      <c r="A64" s="126" t="s">
        <v>5</v>
      </c>
      <c r="B64" s="127"/>
      <c r="C64" s="52">
        <f t="shared" si="13"/>
        <v>0</v>
      </c>
      <c r="D64" s="52">
        <f t="shared" si="13"/>
        <v>0</v>
      </c>
      <c r="E64" s="52">
        <f t="shared" si="13"/>
        <v>0</v>
      </c>
      <c r="F64" s="52">
        <f t="shared" si="13"/>
        <v>0</v>
      </c>
      <c r="G64" s="52">
        <f t="shared" si="13"/>
        <v>0</v>
      </c>
      <c r="H64" s="55">
        <f t="shared" si="13"/>
        <v>0</v>
      </c>
    </row>
    <row r="65" spans="1:8" ht="15" customHeight="1" hidden="1">
      <c r="A65" s="18" t="s">
        <v>4</v>
      </c>
      <c r="B65" s="10" t="s">
        <v>12</v>
      </c>
      <c r="C65" s="62">
        <f t="shared" si="13"/>
        <v>3000</v>
      </c>
      <c r="D65" s="62">
        <f t="shared" si="13"/>
        <v>3000</v>
      </c>
      <c r="E65" s="62">
        <f t="shared" si="13"/>
        <v>3000</v>
      </c>
      <c r="F65" s="62">
        <f t="shared" si="13"/>
        <v>3000</v>
      </c>
      <c r="G65" s="62">
        <f t="shared" si="13"/>
        <v>0</v>
      </c>
      <c r="H65" s="38">
        <f t="shared" si="13"/>
        <v>0</v>
      </c>
    </row>
    <row r="66" spans="1:8" ht="15" customHeight="1" hidden="1">
      <c r="A66" s="5"/>
      <c r="B66" s="15" t="s">
        <v>5</v>
      </c>
      <c r="C66" s="52">
        <f t="shared" si="13"/>
        <v>0</v>
      </c>
      <c r="D66" s="52">
        <f t="shared" si="13"/>
        <v>0</v>
      </c>
      <c r="E66" s="52">
        <f t="shared" si="13"/>
        <v>0</v>
      </c>
      <c r="F66" s="52">
        <f t="shared" si="13"/>
        <v>0</v>
      </c>
      <c r="G66" s="52">
        <f t="shared" si="13"/>
        <v>0</v>
      </c>
      <c r="H66" s="55">
        <f t="shared" si="13"/>
        <v>0</v>
      </c>
    </row>
    <row r="67" spans="1:8" ht="15" customHeight="1" hidden="1">
      <c r="A67" s="9">
        <v>1</v>
      </c>
      <c r="B67" s="61" t="s">
        <v>24</v>
      </c>
      <c r="C67" s="62">
        <v>3000</v>
      </c>
      <c r="D67" s="62">
        <v>3000</v>
      </c>
      <c r="E67" s="62">
        <v>3000</v>
      </c>
      <c r="F67" s="62">
        <v>3000</v>
      </c>
      <c r="G67" s="45">
        <v>0</v>
      </c>
      <c r="H67" s="38">
        <v>0</v>
      </c>
    </row>
    <row r="68" spans="1:8" ht="15" customHeight="1" hidden="1">
      <c r="A68" s="5"/>
      <c r="B68" s="40"/>
      <c r="C68" s="52">
        <v>0</v>
      </c>
      <c r="D68" s="52">
        <v>0</v>
      </c>
      <c r="E68" s="48">
        <v>0</v>
      </c>
      <c r="F68" s="48">
        <v>0</v>
      </c>
      <c r="G68" s="52">
        <v>0</v>
      </c>
      <c r="H68" s="55">
        <v>0</v>
      </c>
    </row>
    <row r="69" spans="1:11" ht="15" customHeight="1" hidden="1">
      <c r="A69" s="130" t="s">
        <v>19</v>
      </c>
      <c r="B69" s="131"/>
      <c r="C69" s="19">
        <f aca="true" t="shared" si="14" ref="C69:H70">C71+C75+C79</f>
        <v>998200</v>
      </c>
      <c r="D69" s="19">
        <f t="shared" si="14"/>
        <v>998200</v>
      </c>
      <c r="E69" s="19">
        <f t="shared" si="14"/>
        <v>998200</v>
      </c>
      <c r="F69" s="19">
        <f t="shared" si="14"/>
        <v>998200</v>
      </c>
      <c r="G69" s="19">
        <f t="shared" si="14"/>
        <v>0</v>
      </c>
      <c r="H69" s="20">
        <f t="shared" si="14"/>
        <v>0</v>
      </c>
      <c r="K69" s="14"/>
    </row>
    <row r="70" spans="1:8" ht="15" customHeight="1" hidden="1">
      <c r="A70" s="126" t="s">
        <v>5</v>
      </c>
      <c r="B70" s="127"/>
      <c r="C70" s="22">
        <f t="shared" si="14"/>
        <v>0</v>
      </c>
      <c r="D70" s="22">
        <f t="shared" si="14"/>
        <v>0</v>
      </c>
      <c r="E70" s="22">
        <f t="shared" si="14"/>
        <v>0</v>
      </c>
      <c r="F70" s="22">
        <f t="shared" si="14"/>
        <v>0</v>
      </c>
      <c r="G70" s="22">
        <f t="shared" si="14"/>
        <v>0</v>
      </c>
      <c r="H70" s="23">
        <f t="shared" si="14"/>
        <v>0</v>
      </c>
    </row>
    <row r="71" spans="1:8" ht="15" customHeight="1" hidden="1">
      <c r="A71" s="18" t="s">
        <v>2</v>
      </c>
      <c r="B71" s="10" t="s">
        <v>3</v>
      </c>
      <c r="C71" s="19">
        <f aca="true" t="shared" si="15" ref="C71:H72">C73</f>
        <v>0</v>
      </c>
      <c r="D71" s="19">
        <f t="shared" si="15"/>
        <v>0</v>
      </c>
      <c r="E71" s="19">
        <f t="shared" si="15"/>
        <v>0</v>
      </c>
      <c r="F71" s="19">
        <f t="shared" si="15"/>
        <v>0</v>
      </c>
      <c r="G71" s="19">
        <f t="shared" si="15"/>
        <v>0</v>
      </c>
      <c r="H71" s="20">
        <f t="shared" si="15"/>
        <v>0</v>
      </c>
    </row>
    <row r="72" spans="1:8" ht="15" customHeight="1" hidden="1">
      <c r="A72" s="21"/>
      <c r="B72" s="34" t="s">
        <v>5</v>
      </c>
      <c r="C72" s="22">
        <f t="shared" si="15"/>
        <v>0</v>
      </c>
      <c r="D72" s="22">
        <f t="shared" si="15"/>
        <v>0</v>
      </c>
      <c r="E72" s="22">
        <f t="shared" si="15"/>
        <v>0</v>
      </c>
      <c r="F72" s="22">
        <f t="shared" si="15"/>
        <v>0</v>
      </c>
      <c r="G72" s="22">
        <f t="shared" si="15"/>
        <v>0</v>
      </c>
      <c r="H72" s="23">
        <f t="shared" si="15"/>
        <v>0</v>
      </c>
    </row>
    <row r="73" spans="1:8" ht="15" customHeight="1" hidden="1">
      <c r="A73" s="9">
        <v>1</v>
      </c>
      <c r="B73" s="132"/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64">
        <v>0</v>
      </c>
    </row>
    <row r="74" spans="1:8" ht="15" customHeight="1" hidden="1">
      <c r="A74" s="5"/>
      <c r="B74" s="133"/>
      <c r="C74" s="65">
        <v>0</v>
      </c>
      <c r="D74" s="65">
        <v>0</v>
      </c>
      <c r="E74" s="65">
        <v>0</v>
      </c>
      <c r="F74" s="65">
        <v>0</v>
      </c>
      <c r="G74" s="65">
        <v>0</v>
      </c>
      <c r="H74" s="66">
        <v>0</v>
      </c>
    </row>
    <row r="75" spans="1:8" ht="15" customHeight="1" hidden="1">
      <c r="A75" s="18" t="s">
        <v>6</v>
      </c>
      <c r="B75" s="10" t="s">
        <v>7</v>
      </c>
      <c r="C75" s="32">
        <f aca="true" t="shared" si="16" ref="C75:H76">C77</f>
        <v>0</v>
      </c>
      <c r="D75" s="32">
        <f t="shared" si="16"/>
        <v>0</v>
      </c>
      <c r="E75" s="32">
        <f t="shared" si="16"/>
        <v>0</v>
      </c>
      <c r="F75" s="32">
        <f t="shared" si="16"/>
        <v>0</v>
      </c>
      <c r="G75" s="32">
        <f t="shared" si="16"/>
        <v>0</v>
      </c>
      <c r="H75" s="33">
        <f t="shared" si="16"/>
        <v>0</v>
      </c>
    </row>
    <row r="76" spans="1:8" ht="15" customHeight="1" hidden="1">
      <c r="A76" s="30"/>
      <c r="B76" s="34" t="s">
        <v>5</v>
      </c>
      <c r="C76" s="67">
        <f t="shared" si="16"/>
        <v>0</v>
      </c>
      <c r="D76" s="67">
        <f t="shared" si="16"/>
        <v>0</v>
      </c>
      <c r="E76" s="67">
        <f t="shared" si="16"/>
        <v>0</v>
      </c>
      <c r="F76" s="67">
        <f t="shared" si="16"/>
        <v>0</v>
      </c>
      <c r="G76" s="67">
        <f t="shared" si="16"/>
        <v>0</v>
      </c>
      <c r="H76" s="68">
        <f t="shared" si="16"/>
        <v>0</v>
      </c>
    </row>
    <row r="77" spans="1:8" ht="15.75" customHeight="1" hidden="1">
      <c r="A77" s="9">
        <v>2</v>
      </c>
      <c r="B77" s="128"/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64">
        <v>0</v>
      </c>
    </row>
    <row r="78" spans="1:8" ht="14.25" customHeight="1" hidden="1">
      <c r="A78" s="5"/>
      <c r="B78" s="129"/>
      <c r="C78" s="65">
        <v>0</v>
      </c>
      <c r="D78" s="65">
        <v>0</v>
      </c>
      <c r="E78" s="65">
        <v>0</v>
      </c>
      <c r="F78" s="65">
        <v>0</v>
      </c>
      <c r="G78" s="65">
        <v>0</v>
      </c>
      <c r="H78" s="66">
        <v>0</v>
      </c>
    </row>
    <row r="79" spans="1:8" ht="15" customHeight="1" hidden="1">
      <c r="A79" s="28" t="s">
        <v>4</v>
      </c>
      <c r="B79" s="29" t="s">
        <v>12</v>
      </c>
      <c r="C79" s="19">
        <f aca="true" t="shared" si="17" ref="C79:H80">C81+C83+C85+C87</f>
        <v>998200</v>
      </c>
      <c r="D79" s="19">
        <f t="shared" si="17"/>
        <v>998200</v>
      </c>
      <c r="E79" s="19">
        <f t="shared" si="17"/>
        <v>998200</v>
      </c>
      <c r="F79" s="19">
        <f t="shared" si="17"/>
        <v>998200</v>
      </c>
      <c r="G79" s="19">
        <f t="shared" si="17"/>
        <v>0</v>
      </c>
      <c r="H79" s="20">
        <f t="shared" si="17"/>
        <v>0</v>
      </c>
    </row>
    <row r="80" spans="1:8" ht="15" customHeight="1" hidden="1">
      <c r="A80" s="5"/>
      <c r="B80" s="34" t="s">
        <v>5</v>
      </c>
      <c r="C80" s="22">
        <f t="shared" si="17"/>
        <v>0</v>
      </c>
      <c r="D80" s="22">
        <f t="shared" si="17"/>
        <v>0</v>
      </c>
      <c r="E80" s="22">
        <f t="shared" si="17"/>
        <v>0</v>
      </c>
      <c r="F80" s="22">
        <f t="shared" si="17"/>
        <v>0</v>
      </c>
      <c r="G80" s="22">
        <f t="shared" si="17"/>
        <v>0</v>
      </c>
      <c r="H80" s="23">
        <f t="shared" si="17"/>
        <v>0</v>
      </c>
    </row>
    <row r="81" spans="1:8" ht="15" customHeight="1" hidden="1">
      <c r="A81" s="9">
        <v>3</v>
      </c>
      <c r="B81" s="61" t="s">
        <v>29</v>
      </c>
      <c r="C81" s="45">
        <v>1000</v>
      </c>
      <c r="D81" s="45">
        <v>1000</v>
      </c>
      <c r="E81" s="45">
        <v>1000</v>
      </c>
      <c r="F81" s="45">
        <v>1000</v>
      </c>
      <c r="G81" s="69">
        <v>0</v>
      </c>
      <c r="H81" s="38">
        <v>0</v>
      </c>
    </row>
    <row r="82" spans="1:8" ht="15" customHeight="1" hidden="1">
      <c r="A82" s="5"/>
      <c r="B82" s="34"/>
      <c r="C82" s="49">
        <v>0</v>
      </c>
      <c r="D82" s="49">
        <v>0</v>
      </c>
      <c r="E82" s="49">
        <v>0</v>
      </c>
      <c r="F82" s="49">
        <v>0</v>
      </c>
      <c r="G82" s="50">
        <v>0</v>
      </c>
      <c r="H82" s="58">
        <v>0</v>
      </c>
    </row>
    <row r="83" spans="1:8" ht="15" customHeight="1" hidden="1">
      <c r="A83" s="59">
        <v>4</v>
      </c>
      <c r="B83" s="128" t="s">
        <v>24</v>
      </c>
      <c r="C83" s="45">
        <v>0</v>
      </c>
      <c r="D83" s="45">
        <v>0</v>
      </c>
      <c r="E83" s="45">
        <v>0</v>
      </c>
      <c r="F83" s="45">
        <v>0</v>
      </c>
      <c r="G83" s="45">
        <v>0</v>
      </c>
      <c r="H83" s="46">
        <v>0</v>
      </c>
    </row>
    <row r="84" spans="1:8" ht="15" customHeight="1" hidden="1">
      <c r="A84" s="59"/>
      <c r="B84" s="129"/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2">
        <v>0</v>
      </c>
    </row>
    <row r="85" spans="1:8" ht="15" customHeight="1" hidden="1">
      <c r="A85" s="35">
        <v>5</v>
      </c>
      <c r="B85" s="36" t="s">
        <v>27</v>
      </c>
      <c r="C85" s="44">
        <v>997200</v>
      </c>
      <c r="D85" s="44">
        <v>997200</v>
      </c>
      <c r="E85" s="44">
        <v>997200</v>
      </c>
      <c r="F85" s="44">
        <v>997200</v>
      </c>
      <c r="G85" s="45">
        <v>0</v>
      </c>
      <c r="H85" s="46">
        <v>0</v>
      </c>
    </row>
    <row r="86" spans="1:8" ht="15" customHeight="1" hidden="1">
      <c r="A86" s="39"/>
      <c r="B86" s="36" t="s">
        <v>28</v>
      </c>
      <c r="C86" s="48">
        <v>0</v>
      </c>
      <c r="D86" s="48">
        <v>0</v>
      </c>
      <c r="E86" s="48">
        <f>F86+G86+H86</f>
        <v>0</v>
      </c>
      <c r="F86" s="48">
        <v>0</v>
      </c>
      <c r="G86" s="49">
        <v>0</v>
      </c>
      <c r="H86" s="42">
        <v>0</v>
      </c>
    </row>
    <row r="87" spans="1:8" ht="15" customHeight="1" hidden="1">
      <c r="A87" s="35">
        <v>6</v>
      </c>
      <c r="B87" s="43" t="s">
        <v>25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38">
        <v>0</v>
      </c>
    </row>
    <row r="88" spans="1:8" ht="15" customHeight="1" hidden="1">
      <c r="A88" s="39"/>
      <c r="B88" s="47" t="s">
        <v>26</v>
      </c>
      <c r="C88" s="49">
        <v>0</v>
      </c>
      <c r="D88" s="49">
        <v>0</v>
      </c>
      <c r="E88" s="49">
        <f>F88+G88+H88</f>
        <v>0</v>
      </c>
      <c r="F88" s="49">
        <v>0</v>
      </c>
      <c r="G88" s="49">
        <v>0</v>
      </c>
      <c r="H88" s="58">
        <v>0</v>
      </c>
    </row>
    <row r="89" spans="1:8" ht="15" customHeight="1" hidden="1">
      <c r="A89" s="130" t="s">
        <v>31</v>
      </c>
      <c r="B89" s="131"/>
      <c r="C89" s="19">
        <f aca="true" t="shared" si="18" ref="C89:H90">C91+C95+C99</f>
        <v>242900</v>
      </c>
      <c r="D89" s="19">
        <f t="shared" si="18"/>
        <v>242900</v>
      </c>
      <c r="E89" s="19">
        <f t="shared" si="18"/>
        <v>242900</v>
      </c>
      <c r="F89" s="19">
        <f t="shared" si="18"/>
        <v>242900</v>
      </c>
      <c r="G89" s="19">
        <f t="shared" si="18"/>
        <v>0</v>
      </c>
      <c r="H89" s="20">
        <f t="shared" si="18"/>
        <v>0</v>
      </c>
    </row>
    <row r="90" spans="1:8" ht="15" customHeight="1" hidden="1">
      <c r="A90" s="126" t="s">
        <v>5</v>
      </c>
      <c r="B90" s="127"/>
      <c r="C90" s="22">
        <f t="shared" si="18"/>
        <v>0</v>
      </c>
      <c r="D90" s="22">
        <f t="shared" si="18"/>
        <v>0</v>
      </c>
      <c r="E90" s="22">
        <f t="shared" si="18"/>
        <v>0</v>
      </c>
      <c r="F90" s="22">
        <f t="shared" si="18"/>
        <v>0</v>
      </c>
      <c r="G90" s="22">
        <f t="shared" si="18"/>
        <v>0</v>
      </c>
      <c r="H90" s="23">
        <f t="shared" si="18"/>
        <v>0</v>
      </c>
    </row>
    <row r="91" spans="1:8" ht="15" customHeight="1" hidden="1">
      <c r="A91" s="18" t="s">
        <v>2</v>
      </c>
      <c r="B91" s="10" t="s">
        <v>3</v>
      </c>
      <c r="C91" s="19">
        <f>C93</f>
        <v>0</v>
      </c>
      <c r="D91" s="19">
        <f aca="true" t="shared" si="19" ref="D91:H92">D93</f>
        <v>0</v>
      </c>
      <c r="E91" s="19">
        <f t="shared" si="19"/>
        <v>0</v>
      </c>
      <c r="F91" s="19">
        <f t="shared" si="19"/>
        <v>0</v>
      </c>
      <c r="G91" s="19">
        <f t="shared" si="19"/>
        <v>0</v>
      </c>
      <c r="H91" s="20">
        <f t="shared" si="19"/>
        <v>0</v>
      </c>
    </row>
    <row r="92" spans="1:8" ht="15" customHeight="1" hidden="1">
      <c r="A92" s="39"/>
      <c r="B92" s="34" t="s">
        <v>5</v>
      </c>
      <c r="C92" s="22">
        <f>C94</f>
        <v>0</v>
      </c>
      <c r="D92" s="22">
        <f t="shared" si="19"/>
        <v>0</v>
      </c>
      <c r="E92" s="22">
        <f t="shared" si="19"/>
        <v>0</v>
      </c>
      <c r="F92" s="22">
        <f t="shared" si="19"/>
        <v>0</v>
      </c>
      <c r="G92" s="22">
        <f t="shared" si="19"/>
        <v>0</v>
      </c>
      <c r="H92" s="23">
        <f t="shared" si="19"/>
        <v>0</v>
      </c>
    </row>
    <row r="93" spans="1:8" ht="12.75" customHeight="1" hidden="1">
      <c r="A93" s="51">
        <v>1</v>
      </c>
      <c r="B93" s="70"/>
      <c r="C93" s="71">
        <v>0</v>
      </c>
      <c r="D93" s="71">
        <v>0</v>
      </c>
      <c r="E93" s="71">
        <v>0</v>
      </c>
      <c r="F93" s="71">
        <v>0</v>
      </c>
      <c r="G93" s="45">
        <v>0</v>
      </c>
      <c r="H93" s="38">
        <v>0</v>
      </c>
    </row>
    <row r="94" spans="1:8" ht="11.25" customHeight="1" hidden="1">
      <c r="A94" s="51"/>
      <c r="B94" s="36"/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5">
        <v>0</v>
      </c>
    </row>
    <row r="95" spans="1:8" ht="15" customHeight="1" hidden="1">
      <c r="A95" s="18" t="s">
        <v>6</v>
      </c>
      <c r="B95" s="10" t="s">
        <v>7</v>
      </c>
      <c r="C95" s="19">
        <f aca="true" t="shared" si="20" ref="C95:H96">C97</f>
        <v>0</v>
      </c>
      <c r="D95" s="19">
        <f t="shared" si="20"/>
        <v>0</v>
      </c>
      <c r="E95" s="19">
        <f t="shared" si="20"/>
        <v>0</v>
      </c>
      <c r="F95" s="19">
        <f t="shared" si="20"/>
        <v>0</v>
      </c>
      <c r="G95" s="19">
        <f t="shared" si="20"/>
        <v>0</v>
      </c>
      <c r="H95" s="20">
        <f t="shared" si="20"/>
        <v>0</v>
      </c>
    </row>
    <row r="96" spans="1:8" ht="15" customHeight="1" hidden="1">
      <c r="A96" s="39"/>
      <c r="B96" s="34" t="s">
        <v>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3">
        <f t="shared" si="20"/>
        <v>0</v>
      </c>
    </row>
    <row r="97" spans="1:8" ht="14.25" customHeight="1" hidden="1">
      <c r="A97" s="35">
        <v>2</v>
      </c>
      <c r="B97" s="140"/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38">
        <v>0</v>
      </c>
    </row>
    <row r="98" spans="1:8" ht="15.75" customHeight="1" hidden="1">
      <c r="A98" s="39"/>
      <c r="B98" s="141"/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58">
        <v>0</v>
      </c>
    </row>
    <row r="99" spans="1:8" ht="15" customHeight="1" hidden="1">
      <c r="A99" s="28" t="s">
        <v>4</v>
      </c>
      <c r="B99" s="29" t="s">
        <v>12</v>
      </c>
      <c r="C99" s="24">
        <f aca="true" t="shared" si="21" ref="C99:H100">C101+C103+C105</f>
        <v>242900</v>
      </c>
      <c r="D99" s="24">
        <f t="shared" si="21"/>
        <v>242900</v>
      </c>
      <c r="E99" s="24">
        <f t="shared" si="21"/>
        <v>242900</v>
      </c>
      <c r="F99" s="24">
        <f t="shared" si="21"/>
        <v>242900</v>
      </c>
      <c r="G99" s="24">
        <f t="shared" si="21"/>
        <v>0</v>
      </c>
      <c r="H99" s="25">
        <f t="shared" si="21"/>
        <v>0</v>
      </c>
    </row>
    <row r="100" spans="1:8" ht="15" customHeight="1" hidden="1">
      <c r="A100" s="39"/>
      <c r="B100" s="34" t="s">
        <v>5</v>
      </c>
      <c r="C100" s="22">
        <f t="shared" si="21"/>
        <v>0</v>
      </c>
      <c r="D100" s="22">
        <f t="shared" si="21"/>
        <v>0</v>
      </c>
      <c r="E100" s="22">
        <f t="shared" si="21"/>
        <v>0</v>
      </c>
      <c r="F100" s="22">
        <f t="shared" si="21"/>
        <v>0</v>
      </c>
      <c r="G100" s="22">
        <f t="shared" si="21"/>
        <v>0</v>
      </c>
      <c r="H100" s="23">
        <f t="shared" si="21"/>
        <v>0</v>
      </c>
    </row>
    <row r="101" spans="1:8" ht="15" customHeight="1" hidden="1">
      <c r="A101" s="9">
        <v>4</v>
      </c>
      <c r="B101" s="61" t="s">
        <v>24</v>
      </c>
      <c r="C101" s="45">
        <v>80900</v>
      </c>
      <c r="D101" s="45">
        <v>80900</v>
      </c>
      <c r="E101" s="45">
        <v>80900</v>
      </c>
      <c r="F101" s="45">
        <v>80900</v>
      </c>
      <c r="G101" s="72">
        <v>0</v>
      </c>
      <c r="H101" s="46">
        <v>0</v>
      </c>
    </row>
    <row r="102" spans="1:8" ht="15" customHeight="1" hidden="1">
      <c r="A102" s="5"/>
      <c r="B102" s="34"/>
      <c r="C102" s="49">
        <v>0</v>
      </c>
      <c r="D102" s="49">
        <v>0</v>
      </c>
      <c r="E102" s="65">
        <f>F102+G102+H102</f>
        <v>0</v>
      </c>
      <c r="F102" s="47">
        <v>0</v>
      </c>
      <c r="G102" s="47">
        <v>0</v>
      </c>
      <c r="H102" s="42">
        <v>0</v>
      </c>
    </row>
    <row r="103" spans="1:8" ht="15" customHeight="1" hidden="1">
      <c r="A103" s="35">
        <v>5</v>
      </c>
      <c r="B103" s="43" t="s">
        <v>27</v>
      </c>
      <c r="C103" s="71">
        <v>162000</v>
      </c>
      <c r="D103" s="71">
        <v>162000</v>
      </c>
      <c r="E103" s="71">
        <v>162000</v>
      </c>
      <c r="F103" s="71">
        <v>162000</v>
      </c>
      <c r="G103" s="71">
        <v>0</v>
      </c>
      <c r="H103" s="63">
        <v>0</v>
      </c>
    </row>
    <row r="104" spans="1:8" ht="15" customHeight="1" hidden="1">
      <c r="A104" s="39"/>
      <c r="B104" s="47" t="s">
        <v>28</v>
      </c>
      <c r="C104" s="52">
        <v>0</v>
      </c>
      <c r="D104" s="52">
        <v>0</v>
      </c>
      <c r="E104" s="52">
        <f>F104+G104+H104</f>
        <v>0</v>
      </c>
      <c r="F104" s="52">
        <v>0</v>
      </c>
      <c r="G104" s="52">
        <v>0</v>
      </c>
      <c r="H104" s="55">
        <v>0</v>
      </c>
    </row>
    <row r="105" spans="1:8" ht="15" customHeight="1" hidden="1">
      <c r="A105" s="35">
        <v>6</v>
      </c>
      <c r="B105" s="36" t="s">
        <v>25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6">
        <v>0</v>
      </c>
    </row>
    <row r="106" spans="1:8" ht="15" customHeight="1" hidden="1">
      <c r="A106" s="39"/>
      <c r="B106" s="40" t="s">
        <v>26</v>
      </c>
      <c r="C106" s="49">
        <v>0</v>
      </c>
      <c r="D106" s="49">
        <v>0</v>
      </c>
      <c r="E106" s="49">
        <f>F106+G106+H106</f>
        <v>0</v>
      </c>
      <c r="F106" s="49">
        <v>0</v>
      </c>
      <c r="G106" s="49">
        <v>0</v>
      </c>
      <c r="H106" s="42">
        <v>0</v>
      </c>
    </row>
    <row r="107" spans="1:8" ht="15" customHeight="1" hidden="1">
      <c r="A107" s="130" t="s">
        <v>18</v>
      </c>
      <c r="B107" s="131"/>
      <c r="C107" s="19">
        <f aca="true" t="shared" si="22" ref="C107:H108">C109+C123+C127</f>
        <v>13295256</v>
      </c>
      <c r="D107" s="19">
        <f t="shared" si="22"/>
        <v>13295256</v>
      </c>
      <c r="E107" s="19">
        <f t="shared" si="22"/>
        <v>13092060</v>
      </c>
      <c r="F107" s="19">
        <f t="shared" si="22"/>
        <v>12292060</v>
      </c>
      <c r="G107" s="19">
        <f t="shared" si="22"/>
        <v>800000</v>
      </c>
      <c r="H107" s="20">
        <f t="shared" si="22"/>
        <v>0</v>
      </c>
    </row>
    <row r="108" spans="1:8" ht="15" customHeight="1" hidden="1">
      <c r="A108" s="126" t="s">
        <v>5</v>
      </c>
      <c r="B108" s="127"/>
      <c r="C108" s="22">
        <f t="shared" si="22"/>
        <v>1376196</v>
      </c>
      <c r="D108" s="22">
        <f t="shared" si="22"/>
        <v>1376196</v>
      </c>
      <c r="E108" s="22">
        <f t="shared" si="22"/>
        <v>1187000</v>
      </c>
      <c r="F108" s="22">
        <f t="shared" si="22"/>
        <v>397000</v>
      </c>
      <c r="G108" s="22">
        <f t="shared" si="22"/>
        <v>790000</v>
      </c>
      <c r="H108" s="23">
        <f t="shared" si="22"/>
        <v>0</v>
      </c>
    </row>
    <row r="109" spans="1:8" ht="15" customHeight="1" hidden="1">
      <c r="A109" s="18" t="s">
        <v>2</v>
      </c>
      <c r="B109" s="10" t="s">
        <v>3</v>
      </c>
      <c r="C109" s="19">
        <f aca="true" t="shared" si="23" ref="C109:H109">C111+C113+C115++C117+C119+C121</f>
        <v>9559796</v>
      </c>
      <c r="D109" s="19">
        <f t="shared" si="23"/>
        <v>9559796</v>
      </c>
      <c r="E109" s="19">
        <f t="shared" si="23"/>
        <v>9378600</v>
      </c>
      <c r="F109" s="19">
        <f t="shared" si="23"/>
        <v>8578600</v>
      </c>
      <c r="G109" s="19">
        <f t="shared" si="23"/>
        <v>800000</v>
      </c>
      <c r="H109" s="20">
        <f t="shared" si="23"/>
        <v>0</v>
      </c>
    </row>
    <row r="110" spans="1:8" ht="15.75" customHeight="1" hidden="1">
      <c r="A110" s="5"/>
      <c r="B110" s="15" t="s">
        <v>5</v>
      </c>
      <c r="C110" s="22">
        <f aca="true" t="shared" si="24" ref="C110:H110">C112+C114+C116+C118+C120+C122</f>
        <v>1376196</v>
      </c>
      <c r="D110" s="22">
        <f t="shared" si="24"/>
        <v>1376196</v>
      </c>
      <c r="E110" s="22">
        <f t="shared" si="24"/>
        <v>1187000</v>
      </c>
      <c r="F110" s="22">
        <f t="shared" si="24"/>
        <v>397000</v>
      </c>
      <c r="G110" s="22">
        <f t="shared" si="24"/>
        <v>790000</v>
      </c>
      <c r="H110" s="23">
        <f t="shared" si="24"/>
        <v>0</v>
      </c>
    </row>
    <row r="111" spans="1:11" ht="15" customHeight="1" hidden="1">
      <c r="A111" s="9">
        <v>1</v>
      </c>
      <c r="B111" s="147" t="s">
        <v>41</v>
      </c>
      <c r="C111" s="45">
        <v>658196</v>
      </c>
      <c r="D111" s="45">
        <v>658196</v>
      </c>
      <c r="E111" s="45">
        <v>549000</v>
      </c>
      <c r="F111" s="45">
        <v>49000</v>
      </c>
      <c r="G111" s="45">
        <v>500000</v>
      </c>
      <c r="H111" s="38">
        <v>0</v>
      </c>
      <c r="K111" s="73"/>
    </row>
    <row r="112" spans="1:11" ht="15" customHeight="1" hidden="1">
      <c r="A112" s="5"/>
      <c r="B112" s="148"/>
      <c r="C112" s="49">
        <v>651196</v>
      </c>
      <c r="D112" s="49">
        <v>651196</v>
      </c>
      <c r="E112" s="49">
        <v>539000</v>
      </c>
      <c r="F112" s="49">
        <v>44000</v>
      </c>
      <c r="G112" s="49">
        <v>495000</v>
      </c>
      <c r="H112" s="58">
        <v>0</v>
      </c>
      <c r="K112" s="73"/>
    </row>
    <row r="113" spans="1:11" ht="15" customHeight="1" hidden="1">
      <c r="A113" s="9">
        <v>2</v>
      </c>
      <c r="B113" s="147" t="s">
        <v>42</v>
      </c>
      <c r="C113" s="45">
        <v>450000</v>
      </c>
      <c r="D113" s="45">
        <v>450000</v>
      </c>
      <c r="E113" s="45">
        <v>378000</v>
      </c>
      <c r="F113" s="45">
        <v>78000</v>
      </c>
      <c r="G113" s="45">
        <v>300000</v>
      </c>
      <c r="H113" s="38">
        <v>0</v>
      </c>
      <c r="K113" s="73"/>
    </row>
    <row r="114" spans="1:11" ht="15" customHeight="1" hidden="1">
      <c r="A114" s="5"/>
      <c r="B114" s="148"/>
      <c r="C114" s="49">
        <v>445000</v>
      </c>
      <c r="D114" s="49">
        <v>445000</v>
      </c>
      <c r="E114" s="49">
        <v>368000</v>
      </c>
      <c r="F114" s="49">
        <v>73000</v>
      </c>
      <c r="G114" s="49">
        <v>295000</v>
      </c>
      <c r="H114" s="58">
        <v>0</v>
      </c>
      <c r="K114" s="74"/>
    </row>
    <row r="115" spans="1:8" ht="15" customHeight="1" hidden="1">
      <c r="A115" s="59">
        <v>3</v>
      </c>
      <c r="B115" s="140" t="s">
        <v>61</v>
      </c>
      <c r="C115" s="45">
        <v>17000</v>
      </c>
      <c r="D115" s="45">
        <v>17000</v>
      </c>
      <c r="E115" s="45">
        <v>17000</v>
      </c>
      <c r="F115" s="45">
        <v>17000</v>
      </c>
      <c r="G115" s="72">
        <v>0</v>
      </c>
      <c r="H115" s="46">
        <v>0</v>
      </c>
    </row>
    <row r="116" spans="1:8" ht="15" customHeight="1" hidden="1">
      <c r="A116" s="59"/>
      <c r="B116" s="141"/>
      <c r="C116" s="49">
        <v>0</v>
      </c>
      <c r="D116" s="49">
        <v>0</v>
      </c>
      <c r="E116" s="49">
        <v>0</v>
      </c>
      <c r="F116" s="49">
        <v>0</v>
      </c>
      <c r="G116" s="47">
        <v>0</v>
      </c>
      <c r="H116" s="42">
        <v>0</v>
      </c>
    </row>
    <row r="117" spans="1:8" ht="15" customHeight="1" hidden="1">
      <c r="A117" s="9">
        <v>4</v>
      </c>
      <c r="B117" s="134" t="s">
        <v>62</v>
      </c>
      <c r="C117" s="45">
        <v>47600</v>
      </c>
      <c r="D117" s="45">
        <v>47600</v>
      </c>
      <c r="E117" s="45">
        <v>47600</v>
      </c>
      <c r="F117" s="45">
        <v>47600</v>
      </c>
      <c r="G117" s="45">
        <v>0</v>
      </c>
      <c r="H117" s="46">
        <v>0</v>
      </c>
    </row>
    <row r="118" spans="1:8" ht="15" customHeight="1" hidden="1">
      <c r="A118" s="5"/>
      <c r="B118" s="135"/>
      <c r="C118" s="49">
        <v>0</v>
      </c>
      <c r="D118" s="49">
        <v>0</v>
      </c>
      <c r="E118" s="49">
        <f>F118+G118+H118</f>
        <v>0</v>
      </c>
      <c r="F118" s="49">
        <v>0</v>
      </c>
      <c r="G118" s="49">
        <v>0</v>
      </c>
      <c r="H118" s="42">
        <v>0</v>
      </c>
    </row>
    <row r="119" spans="1:8" ht="15" customHeight="1" hidden="1">
      <c r="A119" s="9">
        <v>5</v>
      </c>
      <c r="B119" s="140" t="s">
        <v>56</v>
      </c>
      <c r="C119" s="45">
        <v>287000</v>
      </c>
      <c r="D119" s="45">
        <v>287000</v>
      </c>
      <c r="E119" s="45">
        <v>287000</v>
      </c>
      <c r="F119" s="45">
        <v>287000</v>
      </c>
      <c r="G119" s="72">
        <v>0</v>
      </c>
      <c r="H119" s="46">
        <v>0</v>
      </c>
    </row>
    <row r="120" spans="1:8" ht="15" customHeight="1" hidden="1">
      <c r="A120" s="5"/>
      <c r="B120" s="141"/>
      <c r="C120" s="49">
        <v>280000</v>
      </c>
      <c r="D120" s="49">
        <v>280000</v>
      </c>
      <c r="E120" s="49">
        <v>280000</v>
      </c>
      <c r="F120" s="49">
        <v>280000</v>
      </c>
      <c r="G120" s="47">
        <v>0</v>
      </c>
      <c r="H120" s="42">
        <v>0</v>
      </c>
    </row>
    <row r="121" spans="1:8" ht="15" customHeight="1" hidden="1">
      <c r="A121" s="9">
        <v>6</v>
      </c>
      <c r="B121" s="108" t="s">
        <v>55</v>
      </c>
      <c r="C121" s="71">
        <v>8100000</v>
      </c>
      <c r="D121" s="71">
        <v>8100000</v>
      </c>
      <c r="E121" s="71">
        <v>8100000</v>
      </c>
      <c r="F121" s="71">
        <v>8100000</v>
      </c>
      <c r="G121" s="75">
        <v>0</v>
      </c>
      <c r="H121" s="76">
        <v>0</v>
      </c>
    </row>
    <row r="122" spans="1:8" ht="15" customHeight="1" hidden="1">
      <c r="A122" s="5"/>
      <c r="B122" s="109"/>
      <c r="C122" s="49">
        <v>0</v>
      </c>
      <c r="D122" s="49">
        <v>0</v>
      </c>
      <c r="E122" s="49">
        <v>0</v>
      </c>
      <c r="F122" s="49">
        <v>0</v>
      </c>
      <c r="G122" s="47">
        <v>0</v>
      </c>
      <c r="H122" s="42">
        <v>0</v>
      </c>
    </row>
    <row r="123" spans="1:8" ht="15" customHeight="1" hidden="1">
      <c r="A123" s="28" t="s">
        <v>6</v>
      </c>
      <c r="B123" s="60" t="s">
        <v>7</v>
      </c>
      <c r="C123" s="24">
        <f aca="true" t="shared" si="25" ref="C123:H124">C125</f>
        <v>0</v>
      </c>
      <c r="D123" s="24">
        <f t="shared" si="25"/>
        <v>0</v>
      </c>
      <c r="E123" s="24">
        <f t="shared" si="25"/>
        <v>0</v>
      </c>
      <c r="F123" s="24">
        <f t="shared" si="25"/>
        <v>0</v>
      </c>
      <c r="G123" s="24">
        <f t="shared" si="25"/>
        <v>0</v>
      </c>
      <c r="H123" s="25">
        <f t="shared" si="25"/>
        <v>0</v>
      </c>
    </row>
    <row r="124" spans="1:8" ht="15" customHeight="1" hidden="1">
      <c r="A124" s="5"/>
      <c r="B124" s="15" t="s">
        <v>5</v>
      </c>
      <c r="C124" s="22">
        <f t="shared" si="25"/>
        <v>0</v>
      </c>
      <c r="D124" s="22">
        <f t="shared" si="25"/>
        <v>0</v>
      </c>
      <c r="E124" s="22">
        <f t="shared" si="25"/>
        <v>0</v>
      </c>
      <c r="F124" s="22">
        <f t="shared" si="25"/>
        <v>0</v>
      </c>
      <c r="G124" s="22">
        <f t="shared" si="25"/>
        <v>0</v>
      </c>
      <c r="H124" s="23">
        <f t="shared" si="25"/>
        <v>0</v>
      </c>
    </row>
    <row r="125" spans="1:8" ht="15" customHeight="1" hidden="1">
      <c r="A125" s="9">
        <v>7</v>
      </c>
      <c r="B125" s="147"/>
      <c r="C125" s="45">
        <v>0</v>
      </c>
      <c r="D125" s="45">
        <v>0</v>
      </c>
      <c r="E125" s="45">
        <v>0</v>
      </c>
      <c r="F125" s="45">
        <v>0</v>
      </c>
      <c r="G125" s="72">
        <v>0</v>
      </c>
      <c r="H125" s="46">
        <v>0</v>
      </c>
    </row>
    <row r="126" spans="1:8" ht="15" customHeight="1" hidden="1">
      <c r="A126" s="5"/>
      <c r="B126" s="148"/>
      <c r="C126" s="49">
        <v>0</v>
      </c>
      <c r="D126" s="49">
        <v>0</v>
      </c>
      <c r="E126" s="49">
        <v>0</v>
      </c>
      <c r="F126" s="49">
        <v>0</v>
      </c>
      <c r="G126" s="47">
        <v>0</v>
      </c>
      <c r="H126" s="42">
        <v>0</v>
      </c>
    </row>
    <row r="127" spans="1:8" ht="15" customHeight="1" hidden="1">
      <c r="A127" s="18" t="s">
        <v>4</v>
      </c>
      <c r="B127" s="77" t="s">
        <v>12</v>
      </c>
      <c r="C127" s="32">
        <f aca="true" t="shared" si="26" ref="C127:H127">C129+C131+C133+C135</f>
        <v>3735460</v>
      </c>
      <c r="D127" s="32">
        <f t="shared" si="26"/>
        <v>3735460</v>
      </c>
      <c r="E127" s="32">
        <f t="shared" si="26"/>
        <v>3713460</v>
      </c>
      <c r="F127" s="32">
        <f t="shared" si="26"/>
        <v>3713460</v>
      </c>
      <c r="G127" s="32">
        <f t="shared" si="26"/>
        <v>0</v>
      </c>
      <c r="H127" s="33">
        <f t="shared" si="26"/>
        <v>0</v>
      </c>
    </row>
    <row r="128" spans="1:8" ht="15" customHeight="1" hidden="1">
      <c r="A128" s="5"/>
      <c r="B128" s="34" t="s">
        <v>5</v>
      </c>
      <c r="C128" s="22">
        <f aca="true" t="shared" si="27" ref="C128:H128">C130+C132+C134+C136</f>
        <v>0</v>
      </c>
      <c r="D128" s="22">
        <f t="shared" si="27"/>
        <v>0</v>
      </c>
      <c r="E128" s="22">
        <f t="shared" si="27"/>
        <v>0</v>
      </c>
      <c r="F128" s="22">
        <f t="shared" si="27"/>
        <v>0</v>
      </c>
      <c r="G128" s="22">
        <f t="shared" si="27"/>
        <v>0</v>
      </c>
      <c r="H128" s="23">
        <f t="shared" si="27"/>
        <v>0</v>
      </c>
    </row>
    <row r="129" spans="1:8" ht="15" customHeight="1" hidden="1">
      <c r="A129" s="9">
        <v>8</v>
      </c>
      <c r="B129" s="61" t="s">
        <v>29</v>
      </c>
      <c r="C129" s="45">
        <v>0</v>
      </c>
      <c r="D129" s="45">
        <v>0</v>
      </c>
      <c r="E129" s="45">
        <v>0</v>
      </c>
      <c r="F129" s="45">
        <v>0</v>
      </c>
      <c r="G129" s="69">
        <v>0</v>
      </c>
      <c r="H129" s="38">
        <v>0</v>
      </c>
    </row>
    <row r="130" spans="1:8" ht="15" customHeight="1" hidden="1">
      <c r="A130" s="5"/>
      <c r="B130" s="34"/>
      <c r="C130" s="49">
        <v>0</v>
      </c>
      <c r="D130" s="49">
        <v>0</v>
      </c>
      <c r="E130" s="49">
        <v>0</v>
      </c>
      <c r="F130" s="49">
        <v>0</v>
      </c>
      <c r="G130" s="50">
        <v>0</v>
      </c>
      <c r="H130" s="58">
        <v>0</v>
      </c>
    </row>
    <row r="131" spans="1:8" ht="15" customHeight="1" hidden="1">
      <c r="A131" s="9">
        <v>9</v>
      </c>
      <c r="B131" s="61" t="s">
        <v>24</v>
      </c>
      <c r="C131" s="37">
        <v>835000</v>
      </c>
      <c r="D131" s="37">
        <v>835000</v>
      </c>
      <c r="E131" s="37">
        <v>835000</v>
      </c>
      <c r="F131" s="37">
        <v>835000</v>
      </c>
      <c r="G131" s="37">
        <v>0</v>
      </c>
      <c r="H131" s="63">
        <v>0</v>
      </c>
    </row>
    <row r="132" spans="1:8" ht="15" customHeight="1" hidden="1">
      <c r="A132" s="5"/>
      <c r="B132" s="40"/>
      <c r="C132" s="41">
        <v>0</v>
      </c>
      <c r="D132" s="41">
        <v>0</v>
      </c>
      <c r="E132" s="41">
        <f>F132+G132+H132</f>
        <v>0</v>
      </c>
      <c r="F132" s="41">
        <v>0</v>
      </c>
      <c r="G132" s="41">
        <v>0</v>
      </c>
      <c r="H132" s="42">
        <v>0</v>
      </c>
    </row>
    <row r="133" spans="1:8" ht="15" customHeight="1" hidden="1">
      <c r="A133" s="9">
        <v>10</v>
      </c>
      <c r="B133" s="43" t="s">
        <v>27</v>
      </c>
      <c r="C133" s="44">
        <v>2855460</v>
      </c>
      <c r="D133" s="44">
        <v>2855460</v>
      </c>
      <c r="E133" s="44">
        <v>2855460</v>
      </c>
      <c r="F133" s="44">
        <v>2855460</v>
      </c>
      <c r="G133" s="45">
        <v>0</v>
      </c>
      <c r="H133" s="46">
        <v>0</v>
      </c>
    </row>
    <row r="134" spans="1:8" ht="15" customHeight="1" hidden="1">
      <c r="A134" s="5"/>
      <c r="B134" s="47" t="s">
        <v>28</v>
      </c>
      <c r="C134" s="48">
        <v>0</v>
      </c>
      <c r="D134" s="48">
        <v>0</v>
      </c>
      <c r="E134" s="48">
        <v>0</v>
      </c>
      <c r="F134" s="48">
        <v>0</v>
      </c>
      <c r="G134" s="49">
        <v>0</v>
      </c>
      <c r="H134" s="42">
        <v>0</v>
      </c>
    </row>
    <row r="135" spans="1:8" ht="15.75" customHeight="1" hidden="1">
      <c r="A135" s="9">
        <v>11</v>
      </c>
      <c r="B135" s="36" t="s">
        <v>25</v>
      </c>
      <c r="C135" s="45">
        <v>45000</v>
      </c>
      <c r="D135" s="45">
        <v>45000</v>
      </c>
      <c r="E135" s="45">
        <v>23000</v>
      </c>
      <c r="F135" s="45">
        <v>23000</v>
      </c>
      <c r="G135" s="45">
        <v>0</v>
      </c>
      <c r="H135" s="38">
        <v>0</v>
      </c>
    </row>
    <row r="136" spans="1:8" ht="15" customHeight="1" hidden="1">
      <c r="A136" s="5"/>
      <c r="B136" s="40" t="s">
        <v>26</v>
      </c>
      <c r="C136" s="49">
        <v>0</v>
      </c>
      <c r="D136" s="49">
        <v>0</v>
      </c>
      <c r="E136" s="49">
        <f>F136+G136+H136</f>
        <v>0</v>
      </c>
      <c r="F136" s="49">
        <v>0</v>
      </c>
      <c r="G136" s="49">
        <v>0</v>
      </c>
      <c r="H136" s="58">
        <v>0</v>
      </c>
    </row>
    <row r="137" spans="1:8" ht="15" customHeight="1" hidden="1">
      <c r="A137" s="130" t="s">
        <v>35</v>
      </c>
      <c r="B137" s="131"/>
      <c r="C137" s="19">
        <f aca="true" t="shared" si="28" ref="C137:H140">C139</f>
        <v>0</v>
      </c>
      <c r="D137" s="19">
        <f t="shared" si="28"/>
        <v>0</v>
      </c>
      <c r="E137" s="19">
        <f t="shared" si="28"/>
        <v>0</v>
      </c>
      <c r="F137" s="19">
        <f t="shared" si="28"/>
        <v>0</v>
      </c>
      <c r="G137" s="19">
        <f t="shared" si="28"/>
        <v>0</v>
      </c>
      <c r="H137" s="20">
        <f t="shared" si="28"/>
        <v>0</v>
      </c>
    </row>
    <row r="138" spans="1:8" ht="15" customHeight="1" hidden="1">
      <c r="A138" s="126" t="s">
        <v>5</v>
      </c>
      <c r="B138" s="127"/>
      <c r="C138" s="22">
        <f t="shared" si="28"/>
        <v>0</v>
      </c>
      <c r="D138" s="22">
        <f t="shared" si="28"/>
        <v>0</v>
      </c>
      <c r="E138" s="22">
        <f t="shared" si="28"/>
        <v>0</v>
      </c>
      <c r="F138" s="22">
        <f t="shared" si="28"/>
        <v>0</v>
      </c>
      <c r="G138" s="22">
        <f t="shared" si="28"/>
        <v>0</v>
      </c>
      <c r="H138" s="23">
        <f t="shared" si="28"/>
        <v>0</v>
      </c>
    </row>
    <row r="139" spans="1:8" ht="15" customHeight="1" hidden="1">
      <c r="A139" s="149" t="s">
        <v>4</v>
      </c>
      <c r="B139" s="77" t="s">
        <v>12</v>
      </c>
      <c r="C139" s="45">
        <f t="shared" si="28"/>
        <v>0</v>
      </c>
      <c r="D139" s="45">
        <f t="shared" si="28"/>
        <v>0</v>
      </c>
      <c r="E139" s="45">
        <f t="shared" si="28"/>
        <v>0</v>
      </c>
      <c r="F139" s="45">
        <f t="shared" si="28"/>
        <v>0</v>
      </c>
      <c r="G139" s="45">
        <f t="shared" si="28"/>
        <v>0</v>
      </c>
      <c r="H139" s="38">
        <f t="shared" si="28"/>
        <v>0</v>
      </c>
    </row>
    <row r="140" spans="1:8" ht="15" customHeight="1" hidden="1">
      <c r="A140" s="150"/>
      <c r="B140" s="34" t="s">
        <v>5</v>
      </c>
      <c r="C140" s="49">
        <f t="shared" si="28"/>
        <v>0</v>
      </c>
      <c r="D140" s="49">
        <f t="shared" si="28"/>
        <v>0</v>
      </c>
      <c r="E140" s="49">
        <f t="shared" si="28"/>
        <v>0</v>
      </c>
      <c r="F140" s="49">
        <f t="shared" si="28"/>
        <v>0</v>
      </c>
      <c r="G140" s="49">
        <f t="shared" si="28"/>
        <v>0</v>
      </c>
      <c r="H140" s="58">
        <f t="shared" si="28"/>
        <v>0</v>
      </c>
    </row>
    <row r="141" spans="1:8" ht="15" customHeight="1" hidden="1">
      <c r="A141" s="9">
        <v>1</v>
      </c>
      <c r="B141" s="43" t="s">
        <v>27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38">
        <v>0</v>
      </c>
    </row>
    <row r="142" spans="1:8" ht="15" customHeight="1" hidden="1">
      <c r="A142" s="5"/>
      <c r="B142" s="47" t="s">
        <v>28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58">
        <v>0</v>
      </c>
    </row>
    <row r="143" spans="1:8" s="78" customFormat="1" ht="15" customHeight="1">
      <c r="A143" s="158" t="s">
        <v>15</v>
      </c>
      <c r="B143" s="159"/>
      <c r="C143" s="112">
        <f aca="true" t="shared" si="29" ref="C143:H144">C145+C181+C187</f>
        <v>128404545</v>
      </c>
      <c r="D143" s="112">
        <f t="shared" si="29"/>
        <v>196592432</v>
      </c>
      <c r="E143" s="112">
        <f t="shared" si="29"/>
        <v>182212000</v>
      </c>
      <c r="F143" s="112">
        <f t="shared" si="29"/>
        <v>81846000</v>
      </c>
      <c r="G143" s="112">
        <f t="shared" si="29"/>
        <v>86370000</v>
      </c>
      <c r="H143" s="25">
        <f t="shared" si="29"/>
        <v>0</v>
      </c>
    </row>
    <row r="144" spans="1:8" s="79" customFormat="1" ht="15" customHeight="1">
      <c r="A144" s="156" t="s">
        <v>5</v>
      </c>
      <c r="B144" s="157"/>
      <c r="C144" s="113">
        <f t="shared" si="29"/>
        <v>110953574</v>
      </c>
      <c r="D144" s="113">
        <f t="shared" si="29"/>
        <v>167946230</v>
      </c>
      <c r="E144" s="113">
        <f t="shared" si="29"/>
        <v>167946230</v>
      </c>
      <c r="F144" s="113">
        <f t="shared" si="29"/>
        <v>81495000</v>
      </c>
      <c r="G144" s="113">
        <f t="shared" si="29"/>
        <v>64946230</v>
      </c>
      <c r="H144" s="23">
        <f t="shared" si="29"/>
        <v>0</v>
      </c>
    </row>
    <row r="145" spans="1:8" s="79" customFormat="1" ht="15" customHeight="1">
      <c r="A145" s="18" t="s">
        <v>2</v>
      </c>
      <c r="B145" s="10" t="s">
        <v>3</v>
      </c>
      <c r="C145" s="19">
        <f aca="true" t="shared" si="30" ref="C145:E146">C149</f>
        <v>128404545</v>
      </c>
      <c r="D145" s="19">
        <f t="shared" si="30"/>
        <v>196592432</v>
      </c>
      <c r="E145" s="19">
        <f t="shared" si="30"/>
        <v>182212000</v>
      </c>
      <c r="F145" s="19">
        <f aca="true" t="shared" si="31" ref="F145:H146">F147+F149+F151+F153+F155+F157+F159+F161+F163+F165+F167+F169+F171+F173+F175+F177+F179</f>
        <v>81846000</v>
      </c>
      <c r="G145" s="19">
        <f t="shared" si="31"/>
        <v>86370000</v>
      </c>
      <c r="H145" s="20">
        <f t="shared" si="31"/>
        <v>0</v>
      </c>
    </row>
    <row r="146" spans="1:8" s="79" customFormat="1" ht="15" customHeight="1">
      <c r="A146" s="30"/>
      <c r="B146" s="15" t="s">
        <v>5</v>
      </c>
      <c r="C146" s="22">
        <f t="shared" si="30"/>
        <v>110953574</v>
      </c>
      <c r="D146" s="22">
        <f t="shared" si="30"/>
        <v>167946230</v>
      </c>
      <c r="E146" s="22">
        <f t="shared" si="30"/>
        <v>167946230</v>
      </c>
      <c r="F146" s="22">
        <f t="shared" si="31"/>
        <v>81495000</v>
      </c>
      <c r="G146" s="22">
        <f t="shared" si="31"/>
        <v>64946230</v>
      </c>
      <c r="H146" s="23">
        <f t="shared" si="31"/>
        <v>0</v>
      </c>
    </row>
    <row r="147" spans="1:8" s="79" customFormat="1" ht="15" customHeight="1" hidden="1">
      <c r="A147" s="80">
        <v>1</v>
      </c>
      <c r="B147" s="43" t="s">
        <v>32</v>
      </c>
      <c r="C147" s="45">
        <v>0</v>
      </c>
      <c r="D147" s="45">
        <v>0</v>
      </c>
      <c r="E147" s="45">
        <v>0</v>
      </c>
      <c r="F147" s="45">
        <v>500000</v>
      </c>
      <c r="G147" s="69">
        <v>0</v>
      </c>
      <c r="H147" s="38">
        <v>0</v>
      </c>
    </row>
    <row r="148" spans="1:8" s="79" customFormat="1" ht="15" customHeight="1" hidden="1">
      <c r="A148" s="81"/>
      <c r="B148" s="47"/>
      <c r="C148" s="49"/>
      <c r="D148" s="49"/>
      <c r="E148" s="49"/>
      <c r="F148" s="49">
        <v>495000</v>
      </c>
      <c r="G148" s="50">
        <v>0</v>
      </c>
      <c r="H148" s="58">
        <v>0</v>
      </c>
    </row>
    <row r="149" spans="1:8" s="79" customFormat="1" ht="15" customHeight="1">
      <c r="A149" s="82">
        <v>1</v>
      </c>
      <c r="B149" s="151" t="s">
        <v>33</v>
      </c>
      <c r="C149" s="110">
        <v>128404545</v>
      </c>
      <c r="D149" s="110">
        <v>196592432</v>
      </c>
      <c r="E149" s="45">
        <v>182212000</v>
      </c>
      <c r="F149" s="45">
        <v>81345000</v>
      </c>
      <c r="G149" s="37">
        <v>86370000</v>
      </c>
      <c r="H149" s="64">
        <v>0</v>
      </c>
    </row>
    <row r="150" spans="1:8" s="79" customFormat="1" ht="15" customHeight="1" thickBot="1">
      <c r="A150" s="107"/>
      <c r="B150" s="152"/>
      <c r="C150" s="111">
        <v>110953574</v>
      </c>
      <c r="D150" s="111">
        <v>167946230</v>
      </c>
      <c r="E150" s="96">
        <v>167946230</v>
      </c>
      <c r="F150" s="96">
        <v>81000000</v>
      </c>
      <c r="G150" s="86">
        <v>64946230</v>
      </c>
      <c r="H150" s="87">
        <v>0</v>
      </c>
    </row>
    <row r="151" spans="1:8" s="79" customFormat="1" ht="15" customHeight="1" hidden="1">
      <c r="A151" s="82">
        <v>3</v>
      </c>
      <c r="B151" s="153" t="s">
        <v>36</v>
      </c>
      <c r="C151" s="89"/>
      <c r="D151" s="89"/>
      <c r="E151" s="89"/>
      <c r="F151" s="89">
        <v>1000</v>
      </c>
      <c r="G151" s="89">
        <v>0</v>
      </c>
      <c r="H151" s="90">
        <v>0</v>
      </c>
    </row>
    <row r="152" spans="1:8" s="79" customFormat="1" ht="15" customHeight="1" hidden="1">
      <c r="A152" s="81"/>
      <c r="B152" s="135"/>
      <c r="C152" s="65"/>
      <c r="D152" s="65"/>
      <c r="E152" s="65">
        <v>0</v>
      </c>
      <c r="F152" s="65">
        <v>0</v>
      </c>
      <c r="G152" s="65">
        <v>0</v>
      </c>
      <c r="H152" s="66">
        <v>0</v>
      </c>
    </row>
    <row r="153" spans="1:8" s="79" customFormat="1" ht="15" customHeight="1" hidden="1">
      <c r="A153" s="80">
        <v>4</v>
      </c>
      <c r="B153" s="134" t="s">
        <v>43</v>
      </c>
      <c r="C153" s="37"/>
      <c r="D153" s="37"/>
      <c r="E153" s="37"/>
      <c r="F153" s="37"/>
      <c r="G153" s="37"/>
      <c r="H153" s="64">
        <v>0</v>
      </c>
    </row>
    <row r="154" spans="1:8" s="79" customFormat="1" ht="15" customHeight="1" hidden="1">
      <c r="A154" s="81"/>
      <c r="B154" s="135"/>
      <c r="C154" s="65"/>
      <c r="D154" s="65"/>
      <c r="E154" s="65"/>
      <c r="F154" s="65"/>
      <c r="G154" s="65"/>
      <c r="H154" s="66">
        <v>0</v>
      </c>
    </row>
    <row r="155" spans="1:8" s="79" customFormat="1" ht="15" customHeight="1" hidden="1">
      <c r="A155" s="82">
        <v>5</v>
      </c>
      <c r="B155" s="134" t="s">
        <v>44</v>
      </c>
      <c r="C155" s="37"/>
      <c r="D155" s="37"/>
      <c r="E155" s="37"/>
      <c r="F155" s="37"/>
      <c r="G155" s="37"/>
      <c r="H155" s="64">
        <v>0</v>
      </c>
    </row>
    <row r="156" spans="1:8" s="79" customFormat="1" ht="15" customHeight="1" hidden="1">
      <c r="A156" s="82"/>
      <c r="B156" s="135"/>
      <c r="C156" s="65"/>
      <c r="D156" s="65"/>
      <c r="E156" s="65"/>
      <c r="F156" s="65"/>
      <c r="G156" s="65"/>
      <c r="H156" s="66">
        <v>0</v>
      </c>
    </row>
    <row r="157" spans="1:8" s="79" customFormat="1" ht="15" customHeight="1" hidden="1">
      <c r="A157" s="80">
        <v>6</v>
      </c>
      <c r="B157" s="134" t="s">
        <v>45</v>
      </c>
      <c r="C157" s="37"/>
      <c r="D157" s="37"/>
      <c r="E157" s="37"/>
      <c r="F157" s="37"/>
      <c r="G157" s="37"/>
      <c r="H157" s="64">
        <v>0</v>
      </c>
    </row>
    <row r="158" spans="1:8" s="79" customFormat="1" ht="15" customHeight="1" hidden="1">
      <c r="A158" s="81"/>
      <c r="B158" s="135"/>
      <c r="C158" s="65"/>
      <c r="D158" s="65"/>
      <c r="E158" s="65"/>
      <c r="F158" s="65"/>
      <c r="G158" s="65"/>
      <c r="H158" s="66">
        <v>0</v>
      </c>
    </row>
    <row r="159" spans="1:8" s="79" customFormat="1" ht="15" customHeight="1" hidden="1">
      <c r="A159" s="82">
        <v>7</v>
      </c>
      <c r="B159" s="134" t="s">
        <v>46</v>
      </c>
      <c r="C159" s="37"/>
      <c r="D159" s="37"/>
      <c r="E159" s="37"/>
      <c r="F159" s="37"/>
      <c r="G159" s="37"/>
      <c r="H159" s="64">
        <v>0</v>
      </c>
    </row>
    <row r="160" spans="1:8" s="79" customFormat="1" ht="15" customHeight="1" hidden="1">
      <c r="A160" s="82"/>
      <c r="B160" s="135"/>
      <c r="C160" s="65"/>
      <c r="D160" s="65"/>
      <c r="E160" s="65"/>
      <c r="F160" s="65"/>
      <c r="G160" s="65"/>
      <c r="H160" s="66">
        <v>0</v>
      </c>
    </row>
    <row r="161" spans="1:8" s="79" customFormat="1" ht="15" customHeight="1" hidden="1">
      <c r="A161" s="80">
        <v>8</v>
      </c>
      <c r="B161" s="134" t="s">
        <v>47</v>
      </c>
      <c r="C161" s="37"/>
      <c r="D161" s="37"/>
      <c r="E161" s="37"/>
      <c r="F161" s="37"/>
      <c r="G161" s="37"/>
      <c r="H161" s="64">
        <v>0</v>
      </c>
    </row>
    <row r="162" spans="1:8" s="79" customFormat="1" ht="15" customHeight="1" hidden="1">
      <c r="A162" s="81"/>
      <c r="B162" s="135"/>
      <c r="C162" s="65"/>
      <c r="D162" s="65"/>
      <c r="E162" s="65"/>
      <c r="F162" s="65"/>
      <c r="G162" s="65"/>
      <c r="H162" s="66">
        <v>0</v>
      </c>
    </row>
    <row r="163" spans="1:8" s="79" customFormat="1" ht="15" customHeight="1" hidden="1">
      <c r="A163" s="82">
        <v>9</v>
      </c>
      <c r="B163" s="134" t="s">
        <v>48</v>
      </c>
      <c r="C163" s="37"/>
      <c r="D163" s="37"/>
      <c r="E163" s="37"/>
      <c r="F163" s="37"/>
      <c r="G163" s="37"/>
      <c r="H163" s="64">
        <v>0</v>
      </c>
    </row>
    <row r="164" spans="1:10" s="79" customFormat="1" ht="15" customHeight="1" hidden="1">
      <c r="A164" s="82"/>
      <c r="B164" s="135"/>
      <c r="C164" s="65"/>
      <c r="D164" s="65"/>
      <c r="E164" s="65"/>
      <c r="F164" s="65"/>
      <c r="G164" s="65"/>
      <c r="H164" s="66">
        <v>0</v>
      </c>
      <c r="J164" s="79" t="s">
        <v>64</v>
      </c>
    </row>
    <row r="165" spans="1:8" s="79" customFormat="1" ht="15" customHeight="1" hidden="1">
      <c r="A165" s="80">
        <v>10</v>
      </c>
      <c r="B165" s="134" t="s">
        <v>49</v>
      </c>
      <c r="C165" s="37"/>
      <c r="D165" s="37"/>
      <c r="E165" s="37"/>
      <c r="F165" s="37"/>
      <c r="G165" s="37"/>
      <c r="H165" s="64">
        <v>0</v>
      </c>
    </row>
    <row r="166" spans="1:8" s="79" customFormat="1" ht="15" customHeight="1" hidden="1">
      <c r="A166" s="81"/>
      <c r="B166" s="135"/>
      <c r="C166" s="65"/>
      <c r="D166" s="65"/>
      <c r="E166" s="65"/>
      <c r="F166" s="65"/>
      <c r="G166" s="65"/>
      <c r="H166" s="66">
        <v>0</v>
      </c>
    </row>
    <row r="167" spans="1:8" s="79" customFormat="1" ht="15" customHeight="1" hidden="1">
      <c r="A167" s="82">
        <v>11</v>
      </c>
      <c r="B167" s="134" t="s">
        <v>50</v>
      </c>
      <c r="C167" s="37"/>
      <c r="D167" s="37"/>
      <c r="E167" s="37"/>
      <c r="F167" s="37"/>
      <c r="G167" s="37"/>
      <c r="H167" s="64">
        <v>0</v>
      </c>
    </row>
    <row r="168" spans="1:8" s="79" customFormat="1" ht="15" customHeight="1" hidden="1">
      <c r="A168" s="82"/>
      <c r="B168" s="135"/>
      <c r="C168" s="65"/>
      <c r="D168" s="65"/>
      <c r="E168" s="65"/>
      <c r="F168" s="65"/>
      <c r="G168" s="65"/>
      <c r="H168" s="66">
        <v>0</v>
      </c>
    </row>
    <row r="169" spans="1:8" s="79" customFormat="1" ht="15" customHeight="1" hidden="1">
      <c r="A169" s="80">
        <v>12</v>
      </c>
      <c r="B169" s="134" t="s">
        <v>51</v>
      </c>
      <c r="C169" s="37"/>
      <c r="D169" s="37"/>
      <c r="E169" s="37"/>
      <c r="F169" s="37"/>
      <c r="G169" s="37"/>
      <c r="H169" s="64">
        <v>0</v>
      </c>
    </row>
    <row r="170" spans="1:8" s="79" customFormat="1" ht="15" customHeight="1" hidden="1">
      <c r="A170" s="81"/>
      <c r="B170" s="135"/>
      <c r="C170" s="65"/>
      <c r="D170" s="65"/>
      <c r="E170" s="65"/>
      <c r="F170" s="65"/>
      <c r="G170" s="65"/>
      <c r="H170" s="66">
        <v>0</v>
      </c>
    </row>
    <row r="171" spans="1:8" s="79" customFormat="1" ht="15" customHeight="1" hidden="1">
      <c r="A171" s="9">
        <v>13</v>
      </c>
      <c r="B171" s="134" t="s">
        <v>52</v>
      </c>
      <c r="C171" s="37"/>
      <c r="D171" s="37"/>
      <c r="E171" s="37"/>
      <c r="F171" s="37"/>
      <c r="G171" s="37"/>
      <c r="H171" s="64">
        <v>0</v>
      </c>
    </row>
    <row r="172" spans="1:8" s="79" customFormat="1" ht="15" customHeight="1" hidden="1">
      <c r="A172" s="5"/>
      <c r="B172" s="135"/>
      <c r="C172" s="65"/>
      <c r="D172" s="65"/>
      <c r="E172" s="65"/>
      <c r="F172" s="65"/>
      <c r="G172" s="65"/>
      <c r="H172" s="66">
        <v>0</v>
      </c>
    </row>
    <row r="173" spans="1:8" s="79" customFormat="1" ht="12.75" customHeight="1" hidden="1">
      <c r="A173" s="82">
        <v>14</v>
      </c>
      <c r="B173" s="134" t="s">
        <v>53</v>
      </c>
      <c r="C173" s="37"/>
      <c r="D173" s="37"/>
      <c r="E173" s="37"/>
      <c r="F173" s="37"/>
      <c r="G173" s="37"/>
      <c r="H173" s="64">
        <v>0</v>
      </c>
    </row>
    <row r="174" spans="1:8" s="79" customFormat="1" ht="14.25" customHeight="1" hidden="1">
      <c r="A174" s="81"/>
      <c r="B174" s="135"/>
      <c r="C174" s="65"/>
      <c r="D174" s="65"/>
      <c r="E174" s="65"/>
      <c r="F174" s="65"/>
      <c r="G174" s="65"/>
      <c r="H174" s="66">
        <v>0</v>
      </c>
    </row>
    <row r="175" spans="1:11" s="79" customFormat="1" ht="15" customHeight="1" hidden="1">
      <c r="A175" s="9">
        <v>15</v>
      </c>
      <c r="B175" s="134" t="s">
        <v>37</v>
      </c>
      <c r="C175" s="37"/>
      <c r="D175" s="37"/>
      <c r="E175" s="37"/>
      <c r="F175" s="37"/>
      <c r="G175" s="37"/>
      <c r="H175" s="64">
        <v>0</v>
      </c>
      <c r="I175" s="83"/>
      <c r="K175" s="84"/>
    </row>
    <row r="176" spans="1:8" s="79" customFormat="1" ht="15" customHeight="1" hidden="1">
      <c r="A176" s="5"/>
      <c r="B176" s="135"/>
      <c r="C176" s="65"/>
      <c r="D176" s="65"/>
      <c r="E176" s="65"/>
      <c r="F176" s="65"/>
      <c r="G176" s="65"/>
      <c r="H176" s="66">
        <v>0</v>
      </c>
    </row>
    <row r="177" spans="1:8" s="79" customFormat="1" ht="12.75" customHeight="1" hidden="1">
      <c r="A177" s="9">
        <v>3</v>
      </c>
      <c r="B177" s="134" t="s">
        <v>40</v>
      </c>
      <c r="C177" s="37">
        <v>11158800</v>
      </c>
      <c r="D177" s="37">
        <v>11158800</v>
      </c>
      <c r="E177" s="37">
        <v>7158000</v>
      </c>
      <c r="F177" s="37">
        <v>0</v>
      </c>
      <c r="G177" s="37">
        <v>0</v>
      </c>
      <c r="H177" s="64">
        <v>0</v>
      </c>
    </row>
    <row r="178" spans="1:8" s="79" customFormat="1" ht="15" customHeight="1" hidden="1" thickBot="1">
      <c r="A178" s="85"/>
      <c r="B178" s="144"/>
      <c r="C178" s="86">
        <v>9824595</v>
      </c>
      <c r="D178" s="86">
        <v>9824595</v>
      </c>
      <c r="E178" s="86">
        <v>6500000</v>
      </c>
      <c r="F178" s="86">
        <v>0</v>
      </c>
      <c r="G178" s="86"/>
      <c r="H178" s="87">
        <v>0</v>
      </c>
    </row>
    <row r="179" spans="1:8" s="79" customFormat="1" ht="15" customHeight="1" hidden="1">
      <c r="A179" s="82">
        <v>17</v>
      </c>
      <c r="B179" s="88" t="s">
        <v>63</v>
      </c>
      <c r="C179" s="89"/>
      <c r="D179" s="89"/>
      <c r="E179" s="89"/>
      <c r="F179" s="89"/>
      <c r="G179" s="89"/>
      <c r="H179" s="90">
        <v>0</v>
      </c>
    </row>
    <row r="180" spans="1:8" s="79" customFormat="1" ht="15" customHeight="1" hidden="1">
      <c r="A180" s="81"/>
      <c r="B180" s="91"/>
      <c r="C180" s="65"/>
      <c r="D180" s="65"/>
      <c r="E180" s="65"/>
      <c r="F180" s="65"/>
      <c r="G180" s="65"/>
      <c r="H180" s="66">
        <v>0</v>
      </c>
    </row>
    <row r="181" spans="1:8" ht="15" customHeight="1" hidden="1">
      <c r="A181" s="92" t="s">
        <v>6</v>
      </c>
      <c r="B181" s="60" t="s">
        <v>7</v>
      </c>
      <c r="C181" s="24"/>
      <c r="D181" s="24"/>
      <c r="E181" s="24"/>
      <c r="F181" s="24"/>
      <c r="G181" s="24"/>
      <c r="H181" s="25">
        <f>H183+H185</f>
        <v>0</v>
      </c>
    </row>
    <row r="182" spans="1:8" ht="15" customHeight="1" hidden="1">
      <c r="A182" s="82"/>
      <c r="B182" s="15" t="s">
        <v>5</v>
      </c>
      <c r="C182" s="22"/>
      <c r="D182" s="22"/>
      <c r="E182" s="22"/>
      <c r="F182" s="22"/>
      <c r="G182" s="22"/>
      <c r="H182" s="23">
        <f>H184+H186</f>
        <v>0</v>
      </c>
    </row>
    <row r="183" spans="1:11" s="79" customFormat="1" ht="15" customHeight="1" hidden="1">
      <c r="A183" s="9">
        <v>18</v>
      </c>
      <c r="B183" s="134" t="s">
        <v>58</v>
      </c>
      <c r="C183" s="45"/>
      <c r="D183" s="45"/>
      <c r="E183" s="45"/>
      <c r="F183" s="45"/>
      <c r="G183" s="37"/>
      <c r="H183" s="64">
        <v>0</v>
      </c>
      <c r="K183" s="1"/>
    </row>
    <row r="184" spans="1:11" s="79" customFormat="1" ht="15" customHeight="1" hidden="1">
      <c r="A184" s="5"/>
      <c r="B184" s="135"/>
      <c r="C184" s="49"/>
      <c r="D184" s="49"/>
      <c r="E184" s="49"/>
      <c r="F184" s="49"/>
      <c r="G184" s="65"/>
      <c r="H184" s="66">
        <v>0</v>
      </c>
      <c r="K184" s="1"/>
    </row>
    <row r="185" spans="1:11" s="79" customFormat="1" ht="15" customHeight="1" hidden="1">
      <c r="A185" s="59">
        <v>19</v>
      </c>
      <c r="B185" s="134" t="s">
        <v>59</v>
      </c>
      <c r="C185" s="45"/>
      <c r="D185" s="45"/>
      <c r="E185" s="45"/>
      <c r="F185" s="45"/>
      <c r="G185" s="37"/>
      <c r="H185" s="64">
        <v>0</v>
      </c>
      <c r="K185" s="1"/>
    </row>
    <row r="186" spans="1:11" s="79" customFormat="1" ht="15" customHeight="1" hidden="1">
      <c r="A186" s="59"/>
      <c r="B186" s="135"/>
      <c r="C186" s="49"/>
      <c r="D186" s="49"/>
      <c r="E186" s="49"/>
      <c r="F186" s="49"/>
      <c r="G186" s="65"/>
      <c r="H186" s="66">
        <v>0</v>
      </c>
      <c r="K186" s="1"/>
    </row>
    <row r="187" spans="1:14" ht="15" customHeight="1" hidden="1">
      <c r="A187" s="18" t="s">
        <v>4</v>
      </c>
      <c r="B187" s="10" t="s">
        <v>12</v>
      </c>
      <c r="C187" s="32"/>
      <c r="D187" s="32"/>
      <c r="E187" s="32"/>
      <c r="F187" s="32"/>
      <c r="G187" s="32"/>
      <c r="H187" s="33">
        <f>H189+H191+H193</f>
        <v>0</v>
      </c>
      <c r="L187" s="79"/>
      <c r="N187" s="79"/>
    </row>
    <row r="188" spans="1:8" ht="15" customHeight="1" hidden="1">
      <c r="A188" s="5"/>
      <c r="B188" s="15" t="s">
        <v>5</v>
      </c>
      <c r="C188" s="93"/>
      <c r="D188" s="93"/>
      <c r="E188" s="93"/>
      <c r="F188" s="93"/>
      <c r="G188" s="93"/>
      <c r="H188" s="23">
        <f>H190+H192+H194</f>
        <v>0</v>
      </c>
    </row>
    <row r="189" spans="1:15" ht="15" customHeight="1" hidden="1">
      <c r="A189" s="59">
        <v>20</v>
      </c>
      <c r="B189" s="36" t="s">
        <v>24</v>
      </c>
      <c r="C189" s="37"/>
      <c r="D189" s="37"/>
      <c r="E189" s="37"/>
      <c r="F189" s="37"/>
      <c r="G189" s="37"/>
      <c r="H189" s="46">
        <v>0</v>
      </c>
      <c r="O189" s="79"/>
    </row>
    <row r="190" spans="1:15" ht="15" customHeight="1" hidden="1">
      <c r="A190" s="5"/>
      <c r="B190" s="40"/>
      <c r="C190" s="41"/>
      <c r="D190" s="41"/>
      <c r="E190" s="41"/>
      <c r="F190" s="41"/>
      <c r="G190" s="41"/>
      <c r="H190" s="42">
        <v>0</v>
      </c>
      <c r="O190" s="79"/>
    </row>
    <row r="191" spans="1:8" ht="15" customHeight="1" hidden="1">
      <c r="A191" s="35">
        <v>21</v>
      </c>
      <c r="B191" s="43" t="s">
        <v>27</v>
      </c>
      <c r="C191" s="62"/>
      <c r="D191" s="62"/>
      <c r="E191" s="62"/>
      <c r="F191" s="62"/>
      <c r="G191" s="45"/>
      <c r="H191" s="46">
        <v>0</v>
      </c>
    </row>
    <row r="192" spans="1:8" ht="15" customHeight="1" hidden="1">
      <c r="A192" s="39"/>
      <c r="B192" s="47" t="s">
        <v>28</v>
      </c>
      <c r="C192" s="41"/>
      <c r="D192" s="41"/>
      <c r="E192" s="41"/>
      <c r="F192" s="41"/>
      <c r="G192" s="49"/>
      <c r="H192" s="42">
        <v>0</v>
      </c>
    </row>
    <row r="193" spans="1:8" ht="15" customHeight="1" hidden="1">
      <c r="A193" s="35">
        <v>22</v>
      </c>
      <c r="B193" s="36" t="s">
        <v>25</v>
      </c>
      <c r="C193" s="45"/>
      <c r="D193" s="45"/>
      <c r="E193" s="45"/>
      <c r="F193" s="45"/>
      <c r="G193" s="45"/>
      <c r="H193" s="46">
        <v>0</v>
      </c>
    </row>
    <row r="194" spans="1:8" ht="15" customHeight="1" hidden="1" thickBot="1">
      <c r="A194" s="94"/>
      <c r="B194" s="95" t="s">
        <v>26</v>
      </c>
      <c r="C194" s="96"/>
      <c r="D194" s="96"/>
      <c r="E194" s="96"/>
      <c r="F194" s="96"/>
      <c r="G194" s="96"/>
      <c r="H194" s="97">
        <v>0</v>
      </c>
    </row>
    <row r="195" spans="1:8" ht="15" customHeight="1">
      <c r="A195" s="98"/>
      <c r="B195" s="56"/>
      <c r="C195" s="74"/>
      <c r="D195" s="74"/>
      <c r="E195" s="74"/>
      <c r="F195" s="74"/>
      <c r="G195" s="74"/>
      <c r="H195" s="56"/>
    </row>
    <row r="196" spans="2:8" ht="14.25">
      <c r="B196" s="99" t="s">
        <v>65</v>
      </c>
      <c r="C196" s="100" t="s">
        <v>21</v>
      </c>
      <c r="D196" s="101"/>
      <c r="E196" s="102" t="s">
        <v>34</v>
      </c>
      <c r="F196" s="102"/>
      <c r="G196" s="102"/>
      <c r="H196" s="102"/>
    </row>
    <row r="197" spans="2:7" ht="14.25">
      <c r="B197" s="100" t="s">
        <v>8</v>
      </c>
      <c r="C197" s="101"/>
      <c r="D197" s="101"/>
      <c r="E197" s="103"/>
      <c r="G197" s="101"/>
    </row>
    <row r="198" spans="2:7" ht="14.25">
      <c r="B198" s="100" t="s">
        <v>66</v>
      </c>
      <c r="C198" s="101" t="s">
        <v>67</v>
      </c>
      <c r="D198" s="101"/>
      <c r="E198" s="101" t="s">
        <v>68</v>
      </c>
      <c r="F198" s="101"/>
      <c r="G198" s="101"/>
    </row>
    <row r="202" ht="14.25">
      <c r="B202" s="104"/>
    </row>
    <row r="203" ht="14.25">
      <c r="G203" s="105" t="s">
        <v>23</v>
      </c>
    </row>
    <row r="205" ht="14.25">
      <c r="B205" s="104"/>
    </row>
    <row r="206" spans="2:6" ht="14.25">
      <c r="B206" s="56"/>
      <c r="C206" s="56"/>
      <c r="D206" s="56"/>
      <c r="E206" s="56"/>
      <c r="F206" s="56"/>
    </row>
    <row r="207" spans="2:6" ht="14.25">
      <c r="B207" s="56"/>
      <c r="C207" s="56"/>
      <c r="D207" s="56"/>
      <c r="E207" s="56"/>
      <c r="F207" s="56"/>
    </row>
    <row r="208" spans="2:6" ht="14.25" customHeight="1">
      <c r="B208" s="56"/>
      <c r="C208" s="56"/>
      <c r="D208" s="56"/>
      <c r="E208" s="56"/>
      <c r="F208" s="56"/>
    </row>
    <row r="209" spans="2:6" ht="14.25">
      <c r="B209" s="56"/>
      <c r="C209" s="56"/>
      <c r="D209" s="146"/>
      <c r="E209" s="146"/>
      <c r="F209" s="146"/>
    </row>
    <row r="210" spans="2:6" ht="14.25" customHeight="1">
      <c r="B210" s="56"/>
      <c r="C210" s="56"/>
      <c r="D210" s="56"/>
      <c r="E210" s="56"/>
      <c r="F210" s="56"/>
    </row>
    <row r="211" spans="2:6" ht="14.25">
      <c r="B211" s="56"/>
      <c r="C211" s="56"/>
      <c r="D211" s="146"/>
      <c r="E211" s="146"/>
      <c r="F211" s="56"/>
    </row>
    <row r="212" spans="2:6" ht="14.25">
      <c r="B212" s="56"/>
      <c r="C212" s="56"/>
      <c r="D212" s="56"/>
      <c r="E212" s="56"/>
      <c r="F212" s="56"/>
    </row>
    <row r="213" spans="2:6" ht="14.25">
      <c r="B213" s="56"/>
      <c r="C213" s="56"/>
      <c r="D213" s="145"/>
      <c r="E213" s="145"/>
      <c r="F213" s="56"/>
    </row>
    <row r="214" spans="2:6" ht="14.25">
      <c r="B214" s="56"/>
      <c r="C214" s="56"/>
      <c r="D214" s="56"/>
      <c r="E214" s="56"/>
      <c r="F214" s="56"/>
    </row>
    <row r="215" spans="2:6" ht="14.25">
      <c r="B215" s="106"/>
      <c r="C215" s="56"/>
      <c r="D215" s="145"/>
      <c r="E215" s="145"/>
      <c r="F215" s="56"/>
    </row>
    <row r="216" spans="2:6" ht="14.25">
      <c r="B216" s="56"/>
      <c r="C216" s="56"/>
      <c r="D216" s="56"/>
      <c r="E216" s="56"/>
      <c r="F216" s="56"/>
    </row>
    <row r="217" spans="2:6" ht="14.25">
      <c r="B217" s="56"/>
      <c r="C217" s="56"/>
      <c r="D217" s="145"/>
      <c r="E217" s="145"/>
      <c r="F217" s="56"/>
    </row>
    <row r="218" spans="2:6" ht="14.25">
      <c r="B218" s="56"/>
      <c r="C218" s="56"/>
      <c r="D218" s="56"/>
      <c r="E218" s="56"/>
      <c r="F218" s="56"/>
    </row>
    <row r="219" spans="2:6" ht="14.25">
      <c r="B219" s="56"/>
      <c r="C219" s="56"/>
      <c r="D219" s="145"/>
      <c r="E219" s="145"/>
      <c r="F219" s="56"/>
    </row>
    <row r="220" spans="2:6" ht="14.25">
      <c r="B220" s="56"/>
      <c r="C220" s="56"/>
      <c r="D220" s="56"/>
      <c r="E220" s="56"/>
      <c r="F220" s="56"/>
    </row>
    <row r="221" spans="2:6" ht="14.25">
      <c r="B221" s="56"/>
      <c r="C221" s="56"/>
      <c r="D221" s="56"/>
      <c r="E221" s="56"/>
      <c r="F221" s="56"/>
    </row>
    <row r="222" spans="2:6" ht="14.25">
      <c r="B222" s="56"/>
      <c r="C222" s="56"/>
      <c r="D222" s="56"/>
      <c r="E222" s="56"/>
      <c r="F222" s="56"/>
    </row>
  </sheetData>
  <sheetProtection/>
  <mergeCells count="66">
    <mergeCell ref="B117:B118"/>
    <mergeCell ref="B115:B116"/>
    <mergeCell ref="B151:B152"/>
    <mergeCell ref="B153:B154"/>
    <mergeCell ref="B97:B98"/>
    <mergeCell ref="B53:B54"/>
    <mergeCell ref="B119:B120"/>
    <mergeCell ref="A107:B107"/>
    <mergeCell ref="A144:B144"/>
    <mergeCell ref="A143:B143"/>
    <mergeCell ref="A108:B108"/>
    <mergeCell ref="D217:E217"/>
    <mergeCell ref="B173:B174"/>
    <mergeCell ref="B125:B126"/>
    <mergeCell ref="A139:A140"/>
    <mergeCell ref="B113:B114"/>
    <mergeCell ref="B111:B112"/>
    <mergeCell ref="A138:B138"/>
    <mergeCell ref="B157:B158"/>
    <mergeCell ref="B149:B150"/>
    <mergeCell ref="B167:B168"/>
    <mergeCell ref="B183:B184"/>
    <mergeCell ref="B159:B160"/>
    <mergeCell ref="B161:B162"/>
    <mergeCell ref="D219:E219"/>
    <mergeCell ref="D209:F209"/>
    <mergeCell ref="D211:E211"/>
    <mergeCell ref="D213:E213"/>
    <mergeCell ref="D215:E215"/>
    <mergeCell ref="B185:B186"/>
    <mergeCell ref="A64:B64"/>
    <mergeCell ref="B177:B178"/>
    <mergeCell ref="B169:B170"/>
    <mergeCell ref="A137:B137"/>
    <mergeCell ref="A70:B70"/>
    <mergeCell ref="B171:B172"/>
    <mergeCell ref="B175:B176"/>
    <mergeCell ref="B163:B164"/>
    <mergeCell ref="B165:B166"/>
    <mergeCell ref="B155:B156"/>
    <mergeCell ref="A23:B23"/>
    <mergeCell ref="A24:B24"/>
    <mergeCell ref="B49:B50"/>
    <mergeCell ref="A63:B63"/>
    <mergeCell ref="A43:B43"/>
    <mergeCell ref="A44:B44"/>
    <mergeCell ref="E11:E13"/>
    <mergeCell ref="A90:B90"/>
    <mergeCell ref="B83:B84"/>
    <mergeCell ref="A89:B89"/>
    <mergeCell ref="B73:B74"/>
    <mergeCell ref="B77:B78"/>
    <mergeCell ref="A69:B69"/>
    <mergeCell ref="B47:B48"/>
    <mergeCell ref="A37:B37"/>
    <mergeCell ref="A38:B38"/>
    <mergeCell ref="G3:K3"/>
    <mergeCell ref="A11:A13"/>
    <mergeCell ref="B11:B13"/>
    <mergeCell ref="C11:C13"/>
    <mergeCell ref="D11:D13"/>
    <mergeCell ref="A6:H6"/>
    <mergeCell ref="F11:H11"/>
    <mergeCell ref="F12:F13"/>
    <mergeCell ref="G12:G13"/>
    <mergeCell ref="H12:H13"/>
  </mergeCells>
  <printOptions/>
  <pageMargins left="0.2362204724409449" right="0.2755905511811024" top="0.35433070866141736" bottom="1.0236220472440944" header="0.7874015748031497" footer="0.1968503937007874"/>
  <pageSetup fitToHeight="7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Terezia Borbei</cp:lastModifiedBy>
  <cp:lastPrinted>2024-03-19T07:27:23Z</cp:lastPrinted>
  <dcterms:created xsi:type="dcterms:W3CDTF">1998-10-27T12:30:16Z</dcterms:created>
  <dcterms:modified xsi:type="dcterms:W3CDTF">2024-03-19T07:27:25Z</dcterms:modified>
  <cp:category/>
  <cp:version/>
  <cp:contentType/>
  <cp:contentStatus/>
</cp:coreProperties>
</file>