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17BA061B-DBA9-4B56-BA6B-5EC25C402DFD}" xr6:coauthVersionLast="47" xr6:coauthVersionMax="47" xr10:uidLastSave="{00000000-0000-0000-0000-000000000000}"/>
  <bookViews>
    <workbookView xWindow="-120" yWindow="-120" windowWidth="29040" windowHeight="15840"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5" i="4" l="1"/>
  <c r="F516" i="4"/>
  <c r="F517" i="4"/>
  <c r="F518" i="4"/>
  <c r="F519" i="4"/>
  <c r="F520" i="4"/>
  <c r="F521" i="4"/>
  <c r="F522" i="4"/>
  <c r="F523" i="4"/>
  <c r="F525" i="4"/>
  <c r="F526" i="4"/>
  <c r="F527" i="4"/>
  <c r="F528" i="4"/>
  <c r="F529" i="4"/>
  <c r="F530" i="4"/>
  <c r="F531" i="4"/>
  <c r="F532" i="4"/>
  <c r="F533" i="4"/>
  <c r="F534" i="4"/>
  <c r="F535" i="4"/>
  <c r="F536" i="4"/>
  <c r="F537" i="4"/>
  <c r="F539" i="4"/>
  <c r="F540" i="4"/>
  <c r="F541" i="4"/>
  <c r="F542" i="4"/>
  <c r="F543" i="4"/>
  <c r="E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F538" i="4" s="1"/>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F524" i="4" l="1"/>
  <c r="C23" i="5"/>
  <c r="C22" i="5" s="1"/>
  <c r="D499" i="4"/>
  <c r="D487" i="4" s="1"/>
  <c r="D486" i="4" s="1"/>
  <c r="E299" i="4"/>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D744" i="4"/>
  <c r="D735" i="4"/>
  <c r="D734" i="4" s="1"/>
  <c r="E557" i="4"/>
  <c r="E545" i="4" s="1"/>
  <c r="F109" i="4"/>
  <c r="F791" i="4"/>
  <c r="F790" i="4" s="1"/>
  <c r="D733" i="4"/>
  <c r="E744" i="4"/>
  <c r="E734" i="4" s="1"/>
  <c r="E733" i="4" s="1"/>
  <c r="F745" i="4"/>
  <c r="F744" i="4" s="1"/>
  <c r="F735" i="4"/>
  <c r="F557" i="4"/>
  <c r="F545" i="4" s="1"/>
  <c r="F500" i="4"/>
  <c r="F499" i="4" s="1"/>
  <c r="F487" i="4" s="1"/>
  <c r="F486" i="4" s="1"/>
  <c r="F354" i="4"/>
  <c r="D357" i="4"/>
  <c r="D356" i="4" s="1"/>
  <c r="D355" i="4" s="1"/>
  <c r="E298" i="4"/>
  <c r="E297" i="4" s="1"/>
  <c r="D298" i="4"/>
  <c r="D297" i="4" s="1"/>
  <c r="F311" i="4"/>
  <c r="F310" i="4" s="1"/>
  <c r="F298" i="4" s="1"/>
  <c r="F113" i="4"/>
  <c r="F72" i="4"/>
  <c r="F16" i="4"/>
  <c r="F14" i="4" s="1"/>
  <c r="F15" i="4" s="1"/>
  <c r="D28" i="4"/>
  <c r="D16" i="4" s="1"/>
  <c r="D10" i="5"/>
  <c r="E112" i="4"/>
  <c r="E108" i="4" s="1"/>
  <c r="D12" i="4" l="1"/>
  <c r="F112" i="4"/>
  <c r="F108" i="4" s="1"/>
  <c r="F11" i="4" s="1"/>
  <c r="D544" i="4"/>
  <c r="D296" i="4" s="1"/>
  <c r="E12" i="4"/>
  <c r="D14" i="4"/>
  <c r="D15" i="4" s="1"/>
  <c r="F297" i="4"/>
  <c r="F544" i="4"/>
  <c r="F734" i="4"/>
  <c r="F733" i="4" s="1"/>
  <c r="F12" i="4"/>
  <c r="D9" i="5"/>
  <c r="E544" i="4"/>
  <c r="E296" i="4" s="1"/>
  <c r="E38" i="5"/>
  <c r="C9" i="5"/>
  <c r="E10" i="5"/>
  <c r="E22" i="5"/>
  <c r="D11" i="4"/>
  <c r="E107" i="4"/>
  <c r="E106" i="4" s="1"/>
  <c r="E11" i="4"/>
  <c r="F296" i="4" l="1"/>
  <c r="D10" i="4"/>
  <c r="F107" i="4"/>
  <c r="F106" i="4" s="1"/>
  <c r="E9" i="5"/>
  <c r="E10" i="4"/>
  <c r="F10" i="4" l="1"/>
</calcChain>
</file>

<file path=xl/sharedStrings.xml><?xml version="1.0" encoding="utf-8"?>
<sst xmlns="http://schemas.openxmlformats.org/spreadsheetml/2006/main" count="883" uniqueCount="206">
  <si>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</si>
  <si>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</si>
  <si>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</si>
  <si>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</si>
  <si>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</si>
  <si>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</si>
  <si>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</si>
  <si>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</si>
  <si>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</si>
  <si>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</si>
  <si>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</si>
  <si>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</si>
  <si>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</si>
  <si>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</si>
  <si>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</si>
  <si>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</si>
  <si>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</si>
  <si>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</si>
  <si>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</si>
  <si>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</si>
  <si>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</si>
  <si>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</si>
  <si>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</si>
  <si>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</si>
  <si>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</si>
  <si>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</si>
  <si>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</si>
  <si>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</si>
  <si>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</si>
  <si>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</si>
  <si>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</si>
  <si>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</si>
  <si>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</si>
  <si>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</si>
  <si>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</si>
  <si>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</si>
  <si>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</si>
  <si>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</si>
  <si>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</si>
  <si>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</si>
  <si>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</si>
  <si>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</si>
  <si>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</si>
  <si>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</si>
  <si>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</si>
  <si>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</si>
  <si>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</si>
  <si>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</si>
  <si>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</si>
  <si>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</si>
  <si>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</si>
  <si>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</si>
  <si>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</si>
  <si>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</si>
  <si>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</si>
  <si>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</si>
  <si>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</si>
  <si>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</si>
  <si>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</si>
  <si>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</si>
  <si>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</si>
  <si>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</si>
  <si>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</si>
  <si>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</si>
  <si>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</si>
  <si>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</si>
  <si>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</si>
  <si>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</si>
  <si>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</si>
  <si>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</si>
  <si>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</si>
  <si>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</si>
  <si>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</si>
  <si>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</si>
  <si>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</si>
  <si>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</si>
  <si>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</si>
  <si>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</si>
  <si>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</si>
  <si>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</si>
  <si>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</si>
  <si>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</si>
  <si>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</si>
  <si>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</si>
  <si>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</si>
  <si>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</si>
  <si>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</si>
  <si>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</si>
  <si>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</si>
  <si>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</si>
  <si>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</si>
  <si>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</si>
  <si>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</si>
  <si>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</si>
  <si>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</si>
  <si>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</si>
  <si>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</si>
  <si>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</si>
  <si>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</si>
  <si>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</si>
  <si>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</si>
  <si>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</si>
  <si>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</si>
  <si>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</si>
  <si>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</si>
  <si>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</si>
  <si>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</si>
  <si>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</si>
  <si>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</si>
  <si>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</si>
  <si>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</si>
  <si>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</si>
  <si>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</si>
  <si>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</si>
  <si>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</si>
  <si>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</si>
  <si>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</si>
  <si>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</si>
  <si>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</si>
  <si>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</si>
  <si>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</si>
  <si>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</si>
  <si>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</si>
  <si>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</si>
  <si>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</si>
  <si>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</si>
  <si>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</si>
  <si>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</si>
  <si>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</si>
  <si>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</si>
  <si>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</si>
  <si>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</si>
  <si>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</si>
  <si>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</si>
  <si>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</si>
  <si>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</si>
  <si>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</si>
  <si>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</si>
  <si>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</si>
  <si>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</si>
  <si>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</si>
  <si>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</si>
  <si>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</si>
  <si>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</si>
  <si>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</si>
  <si>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</si>
  <si>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</si>
  <si>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</si>
  <si>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</si>
  <si>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</si>
  <si>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</si>
  <si>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</si>
  <si>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</si>
  <si>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</si>
  <si>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</si>
  <si>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</si>
  <si>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</si>
  <si>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</si>
  <si>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</si>
  <si>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</si>
  <si>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</si>
  <si>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</si>
  <si>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</si>
  <si>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</si>
  <si>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</si>
  <si>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</si>
  <si>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</si>
  <si>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</si>
  <si>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</si>
  <si>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</si>
  <si>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</si>
  <si>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</si>
  <si>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</si>
  <si>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</si>
  <si>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</si>
  <si>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</si>
  <si>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</si>
  <si>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</si>
  <si>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</si>
  <si>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</si>
  <si>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</si>
  <si>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</si>
  <si>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</si>
  <si>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</si>
  <si>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</si>
  <si>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</si>
  <si>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</si>
  <si>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</si>
  <si>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</si>
  <si>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</si>
  <si>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</si>
  <si>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</si>
  <si>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</si>
  <si>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</si>
  <si>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</si>
  <si>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</si>
  <si>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</si>
  <si>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</si>
  <si>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</si>
  <si>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</si>
  <si>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</si>
  <si>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</si>
  <si>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</si>
  <si>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NOIEMBRIE</t>
  </si>
  <si>
    <t>POLITIA LOCALA</t>
  </si>
  <si>
    <t>BUGET RECTIFICAT DECEMBRIE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</si>
</sst>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1"/>
  <sheetViews>
    <sheetView tabSelected="1" zoomScaleNormal="100" zoomScaleSheetLayoutView="100" workbookViewId="0">
      <selection activeCell="D59" sqref="D59"/>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169</v>
      </c>
      <c r="C1" s="49"/>
      <c r="D1" s="49"/>
      <c r="E1" s="49" t="s">
        <v>166</v>
      </c>
    </row>
    <row r="2" spans="1:6" ht="15.75" customHeight="1" x14ac:dyDescent="0.2">
      <c r="B2" s="37" t="s">
        <v>171</v>
      </c>
      <c r="C2" s="36"/>
      <c r="D2" s="36"/>
      <c r="E2" s="36"/>
    </row>
    <row r="3" spans="1:6" ht="15.75" customHeight="1" x14ac:dyDescent="0.2">
      <c r="B3" s="37" t="s">
        <v>170</v>
      </c>
      <c r="C3" s="36"/>
      <c r="D3" s="36"/>
      <c r="E3" s="36"/>
    </row>
    <row r="4" spans="1:6" ht="15.75" customHeight="1" x14ac:dyDescent="0.2">
      <c r="B4" s="37"/>
      <c r="C4" s="36"/>
      <c r="D4" s="36"/>
      <c r="E4" s="36"/>
    </row>
    <row r="5" spans="1:6" ht="18" x14ac:dyDescent="0.25">
      <c r="A5" s="149" t="s">
        <v>125</v>
      </c>
      <c r="B5" s="149"/>
      <c r="C5" s="149"/>
      <c r="D5" s="149"/>
      <c r="E5" s="149"/>
    </row>
    <row r="6" spans="1:6" ht="18" x14ac:dyDescent="0.2">
      <c r="A6" s="150" t="s">
        <v>190</v>
      </c>
      <c r="B6" s="150"/>
      <c r="C6" s="150"/>
      <c r="D6" s="150"/>
      <c r="E6" s="150"/>
    </row>
    <row r="7" spans="1:6" ht="15.75" x14ac:dyDescent="0.2">
      <c r="A7" s="6" t="s">
        <v>2</v>
      </c>
      <c r="B7" s="38"/>
      <c r="C7" s="52"/>
      <c r="D7" s="52"/>
      <c r="E7" s="52" t="s">
        <v>126</v>
      </c>
    </row>
    <row r="8" spans="1:6" ht="54" x14ac:dyDescent="0.2">
      <c r="A8" s="151" t="s">
        <v>4</v>
      </c>
      <c r="B8" s="152"/>
      <c r="C8" s="34" t="s">
        <v>203</v>
      </c>
      <c r="D8" s="34" t="s">
        <v>205</v>
      </c>
      <c r="E8" s="34" t="s">
        <v>192</v>
      </c>
    </row>
    <row r="9" spans="1:6" ht="31.5" customHeight="1" x14ac:dyDescent="0.2">
      <c r="A9" s="153" t="s">
        <v>128</v>
      </c>
      <c r="B9" s="153"/>
      <c r="C9" s="125">
        <f>C22+C38+C68+C13</f>
        <v>86050972</v>
      </c>
      <c r="D9" s="125">
        <f>D22+D38+D68+D13</f>
        <v>86950972</v>
      </c>
      <c r="E9" s="125">
        <f>E22+E38+E68+E13</f>
        <v>900000</v>
      </c>
    </row>
    <row r="10" spans="1:6" ht="36" customHeight="1" x14ac:dyDescent="0.2">
      <c r="A10" s="147" t="s">
        <v>163</v>
      </c>
      <c r="B10" s="148"/>
      <c r="C10" s="125">
        <f>C24+C31+C40+C47+C54+C69+C15</f>
        <v>84370172</v>
      </c>
      <c r="D10" s="125">
        <f>D24+D31+D40+D47+D54+D69+D15</f>
        <v>85270172</v>
      </c>
      <c r="E10" s="125">
        <f>E24+E31+E40+E47+E54+E69+E15</f>
        <v>900000</v>
      </c>
    </row>
    <row r="11" spans="1:6" ht="31.5" customHeight="1" x14ac:dyDescent="0.2">
      <c r="A11" s="147" t="s">
        <v>164</v>
      </c>
      <c r="B11" s="148"/>
      <c r="C11" s="125">
        <f>C28+C36+C44+C52+C59+C74+C19</f>
        <v>1680800</v>
      </c>
      <c r="D11" s="125">
        <f>D28+D36+D44+D52+D59+D74+D19</f>
        <v>1680800</v>
      </c>
      <c r="E11" s="125">
        <f>E28+E36+E44+E52+E59+E74+E19</f>
        <v>0</v>
      </c>
    </row>
    <row r="12" spans="1:6" ht="18" x14ac:dyDescent="0.2">
      <c r="A12" s="139" t="s">
        <v>183</v>
      </c>
      <c r="B12" s="140"/>
      <c r="C12" s="140"/>
      <c r="D12" s="140"/>
      <c r="E12" s="141"/>
    </row>
    <row r="13" spans="1:6" ht="18" x14ac:dyDescent="0.2">
      <c r="A13" s="146" t="s">
        <v>182</v>
      </c>
      <c r="B13" s="146"/>
      <c r="C13" s="122">
        <f>C14+C21</f>
        <v>15148100</v>
      </c>
      <c r="D13" s="122">
        <f>D14+D21</f>
        <v>15148100</v>
      </c>
      <c r="E13" s="122">
        <f>E14+E21</f>
        <v>0</v>
      </c>
      <c r="F13" s="128"/>
    </row>
    <row r="14" spans="1:6" ht="18" x14ac:dyDescent="0.2">
      <c r="A14" s="137" t="s">
        <v>184</v>
      </c>
      <c r="B14" s="138"/>
      <c r="C14" s="67">
        <f>C15+C19</f>
        <v>15148100</v>
      </c>
      <c r="D14" s="67">
        <f>D15+D19</f>
        <v>15148100</v>
      </c>
      <c r="E14" s="67">
        <f>E15+E19</f>
        <v>0</v>
      </c>
    </row>
    <row r="15" spans="1:6" ht="15.75" x14ac:dyDescent="0.2">
      <c r="A15" s="135" t="s">
        <v>129</v>
      </c>
      <c r="B15" s="136"/>
      <c r="C15" s="68">
        <f t="shared" ref="C15:E15" si="0">C16+C17+C18</f>
        <v>15000000</v>
      </c>
      <c r="D15" s="68">
        <f t="shared" si="0"/>
        <v>15000000</v>
      </c>
      <c r="E15" s="68">
        <f t="shared" si="0"/>
        <v>0</v>
      </c>
    </row>
    <row r="16" spans="1:6" x14ac:dyDescent="0.2">
      <c r="A16" s="132" t="s">
        <v>130</v>
      </c>
      <c r="B16" s="132"/>
      <c r="C16" s="46">
        <v>13730000</v>
      </c>
      <c r="D16" s="46">
        <v>13730000</v>
      </c>
      <c r="E16" s="46">
        <f>D16-C16</f>
        <v>0</v>
      </c>
    </row>
    <row r="17" spans="1:6" x14ac:dyDescent="0.2">
      <c r="A17" s="133" t="s">
        <v>131</v>
      </c>
      <c r="B17" s="133"/>
      <c r="C17" s="46">
        <v>1270000</v>
      </c>
      <c r="D17" s="46">
        <v>1270000</v>
      </c>
      <c r="E17" s="46">
        <f t="shared" ref="E17:E18" si="1">D17-C17</f>
        <v>0</v>
      </c>
    </row>
    <row r="18" spans="1:6" hidden="1" x14ac:dyDescent="0.2">
      <c r="A18" s="132" t="s">
        <v>132</v>
      </c>
      <c r="B18" s="132"/>
      <c r="C18" s="46"/>
      <c r="D18" s="46"/>
      <c r="E18" s="46">
        <f t="shared" si="1"/>
        <v>0</v>
      </c>
    </row>
    <row r="19" spans="1:6" ht="15.75" x14ac:dyDescent="0.2">
      <c r="A19" s="134" t="s">
        <v>133</v>
      </c>
      <c r="B19" s="134"/>
      <c r="C19" s="68">
        <f t="shared" ref="C19:E19" si="2">C20</f>
        <v>148100</v>
      </c>
      <c r="D19" s="68">
        <f t="shared" si="2"/>
        <v>148100</v>
      </c>
      <c r="E19" s="68">
        <f t="shared" si="2"/>
        <v>0</v>
      </c>
    </row>
    <row r="20" spans="1:6" x14ac:dyDescent="0.2">
      <c r="A20" s="40" t="s">
        <v>134</v>
      </c>
      <c r="B20" s="43"/>
      <c r="C20" s="46">
        <v>148100</v>
      </c>
      <c r="D20" s="46">
        <v>148100</v>
      </c>
      <c r="E20" s="46">
        <f>D20-C20</f>
        <v>0</v>
      </c>
    </row>
    <row r="21" spans="1:6" ht="18" x14ac:dyDescent="0.2">
      <c r="A21" s="139" t="s">
        <v>122</v>
      </c>
      <c r="B21" s="140"/>
      <c r="C21" s="140"/>
      <c r="D21" s="140"/>
      <c r="E21" s="141"/>
    </row>
    <row r="22" spans="1:6" ht="18" x14ac:dyDescent="0.2">
      <c r="A22" s="146" t="s">
        <v>182</v>
      </c>
      <c r="B22" s="146"/>
      <c r="C22" s="122">
        <f>C23+C30</f>
        <v>16468104</v>
      </c>
      <c r="D22" s="122">
        <f>D23+D30</f>
        <v>16468104</v>
      </c>
      <c r="E22" s="122">
        <f>E23+E30</f>
        <v>0</v>
      </c>
      <c r="F22" s="128"/>
    </row>
    <row r="23" spans="1:6" ht="18" x14ac:dyDescent="0.2">
      <c r="A23" s="137" t="s">
        <v>176</v>
      </c>
      <c r="B23" s="138"/>
      <c r="C23" s="67">
        <f>C24+C28</f>
        <v>16468104</v>
      </c>
      <c r="D23" s="67">
        <f>D24+D28</f>
        <v>16468104</v>
      </c>
      <c r="E23" s="67">
        <f>E24+E28</f>
        <v>0</v>
      </c>
    </row>
    <row r="24" spans="1:6" s="39" customFormat="1" ht="15.75" x14ac:dyDescent="0.25">
      <c r="A24" s="135" t="s">
        <v>129</v>
      </c>
      <c r="B24" s="136"/>
      <c r="C24" s="68">
        <f t="shared" ref="C24:E24" si="3">C25+C26+C27</f>
        <v>16419404</v>
      </c>
      <c r="D24" s="68">
        <f t="shared" si="3"/>
        <v>16419404</v>
      </c>
      <c r="E24" s="68">
        <f t="shared" si="3"/>
        <v>0</v>
      </c>
    </row>
    <row r="25" spans="1:6" s="41" customFormat="1" ht="18" customHeight="1" x14ac:dyDescent="0.2">
      <c r="A25" s="132" t="s">
        <v>130</v>
      </c>
      <c r="B25" s="132"/>
      <c r="C25" s="46">
        <v>3202346</v>
      </c>
      <c r="D25" s="46">
        <v>3202346</v>
      </c>
      <c r="E25" s="46">
        <f>D25-C25</f>
        <v>0</v>
      </c>
    </row>
    <row r="26" spans="1:6" s="41" customFormat="1" ht="15" x14ac:dyDescent="0.2">
      <c r="A26" s="133" t="s">
        <v>131</v>
      </c>
      <c r="B26" s="133"/>
      <c r="C26" s="46">
        <v>13217058</v>
      </c>
      <c r="D26" s="46">
        <v>13217058</v>
      </c>
      <c r="E26" s="46">
        <f>D26-C26</f>
        <v>0</v>
      </c>
    </row>
    <row r="27" spans="1:6" s="41" customFormat="1" ht="15" hidden="1" x14ac:dyDescent="0.2">
      <c r="A27" s="132" t="s">
        <v>132</v>
      </c>
      <c r="B27" s="132"/>
      <c r="C27" s="46"/>
      <c r="D27" s="46"/>
      <c r="E27" s="46"/>
    </row>
    <row r="28" spans="1:6" s="42" customFormat="1" ht="15.75" x14ac:dyDescent="0.25">
      <c r="A28" s="134" t="s">
        <v>133</v>
      </c>
      <c r="B28" s="134"/>
      <c r="C28" s="68">
        <f t="shared" ref="C28:E28" si="4">C29</f>
        <v>48700</v>
      </c>
      <c r="D28" s="68">
        <f t="shared" si="4"/>
        <v>48700</v>
      </c>
      <c r="E28" s="68">
        <f t="shared" si="4"/>
        <v>0</v>
      </c>
    </row>
    <row r="29" spans="1:6" s="39" customFormat="1" ht="15.6" customHeight="1" x14ac:dyDescent="0.25">
      <c r="A29" s="40" t="s">
        <v>134</v>
      </c>
      <c r="B29" s="43"/>
      <c r="C29" s="46">
        <v>48700</v>
      </c>
      <c r="D29" s="46">
        <v>48700</v>
      </c>
      <c r="E29" s="46">
        <f>D29-C29</f>
        <v>0</v>
      </c>
    </row>
    <row r="30" spans="1:6" s="39" customFormat="1" ht="18" hidden="1" x14ac:dyDescent="0.25">
      <c r="A30" s="137" t="s">
        <v>177</v>
      </c>
      <c r="B30" s="138"/>
      <c r="C30" s="67">
        <f>C31+C36</f>
        <v>0</v>
      </c>
      <c r="D30" s="67">
        <f>D31+D36</f>
        <v>0</v>
      </c>
      <c r="E30" s="67">
        <f>E31+E36</f>
        <v>0</v>
      </c>
    </row>
    <row r="31" spans="1:6" s="39" customFormat="1" ht="17.25" hidden="1" customHeight="1" x14ac:dyDescent="0.25">
      <c r="A31" s="135" t="s">
        <v>129</v>
      </c>
      <c r="B31" s="136"/>
      <c r="C31" s="68">
        <f t="shared" ref="C31:E31" si="5">C32+C33</f>
        <v>0</v>
      </c>
      <c r="D31" s="68">
        <f t="shared" si="5"/>
        <v>0</v>
      </c>
      <c r="E31" s="68">
        <f t="shared" si="5"/>
        <v>0</v>
      </c>
    </row>
    <row r="32" spans="1:6" s="39" customFormat="1" ht="17.25" hidden="1" customHeight="1" x14ac:dyDescent="0.25">
      <c r="A32" s="132" t="s">
        <v>136</v>
      </c>
      <c r="B32" s="132"/>
      <c r="C32" s="46"/>
      <c r="D32" s="46"/>
      <c r="E32" s="46">
        <f>D32-C32</f>
        <v>0</v>
      </c>
    </row>
    <row r="33" spans="1:6" s="39" customFormat="1" ht="17.25" hidden="1" customHeight="1" x14ac:dyDescent="0.25">
      <c r="A33" s="133" t="s">
        <v>131</v>
      </c>
      <c r="B33" s="133"/>
      <c r="C33" s="46"/>
      <c r="D33" s="46"/>
      <c r="E33" s="46">
        <f>D33-C33</f>
        <v>0</v>
      </c>
    </row>
    <row r="34" spans="1:6" s="39" customFormat="1" ht="17.25" hidden="1" customHeight="1" x14ac:dyDescent="0.25">
      <c r="A34" s="132" t="s">
        <v>193</v>
      </c>
      <c r="B34" s="132"/>
      <c r="C34" s="107"/>
      <c r="D34" s="107"/>
      <c r="E34" s="107"/>
    </row>
    <row r="35" spans="1:6" s="39" customFormat="1" ht="17.25" hidden="1" customHeight="1" x14ac:dyDescent="0.25">
      <c r="A35" s="133" t="s">
        <v>194</v>
      </c>
      <c r="B35" s="133"/>
      <c r="C35" s="46"/>
      <c r="D35" s="46"/>
      <c r="E35" s="46"/>
    </row>
    <row r="36" spans="1:6" s="39" customFormat="1" ht="15.75" hidden="1" x14ac:dyDescent="0.25">
      <c r="A36" s="134" t="s">
        <v>133</v>
      </c>
      <c r="B36" s="134"/>
      <c r="C36" s="68">
        <v>0</v>
      </c>
      <c r="D36" s="68">
        <v>0</v>
      </c>
      <c r="E36" s="68">
        <v>0</v>
      </c>
    </row>
    <row r="37" spans="1:6" s="39" customFormat="1" ht="18" x14ac:dyDescent="0.25">
      <c r="A37" s="139" t="s">
        <v>123</v>
      </c>
      <c r="B37" s="140"/>
      <c r="C37" s="140"/>
      <c r="D37" s="140"/>
      <c r="E37" s="141"/>
    </row>
    <row r="38" spans="1:6" s="39" customFormat="1" ht="18" x14ac:dyDescent="0.25">
      <c r="A38" s="144" t="s">
        <v>182</v>
      </c>
      <c r="B38" s="145"/>
      <c r="C38" s="122">
        <f>C39+C53+C46</f>
        <v>39156768</v>
      </c>
      <c r="D38" s="122">
        <f>D39+D53+D46</f>
        <v>40056768</v>
      </c>
      <c r="E38" s="122">
        <f>E39+E53+E46</f>
        <v>900000</v>
      </c>
      <c r="F38" s="126"/>
    </row>
    <row r="39" spans="1:6" s="39" customFormat="1" ht="18" x14ac:dyDescent="0.25">
      <c r="A39" s="137" t="s">
        <v>137</v>
      </c>
      <c r="B39" s="138"/>
      <c r="C39" s="67">
        <f t="shared" ref="C39:E39" si="6">C40+C44</f>
        <v>21186768</v>
      </c>
      <c r="D39" s="67">
        <f t="shared" si="6"/>
        <v>21186768</v>
      </c>
      <c r="E39" s="67">
        <f t="shared" si="6"/>
        <v>0</v>
      </c>
    </row>
    <row r="40" spans="1:6" s="39" customFormat="1" ht="16.5" customHeight="1" x14ac:dyDescent="0.25">
      <c r="A40" s="135" t="s">
        <v>129</v>
      </c>
      <c r="B40" s="136"/>
      <c r="C40" s="68">
        <f>C41+C42+C43</f>
        <v>21106768</v>
      </c>
      <c r="D40" s="68">
        <f>D41+D42+D43</f>
        <v>21106768</v>
      </c>
      <c r="E40" s="68">
        <f>E41+E42+E43</f>
        <v>0</v>
      </c>
    </row>
    <row r="41" spans="1:6" s="39" customFormat="1" ht="15" x14ac:dyDescent="0.25">
      <c r="A41" s="132" t="s">
        <v>136</v>
      </c>
      <c r="B41" s="132"/>
      <c r="C41" s="46">
        <v>16423038</v>
      </c>
      <c r="D41" s="46">
        <v>16423038</v>
      </c>
      <c r="E41" s="46">
        <f>D41-C41</f>
        <v>0</v>
      </c>
    </row>
    <row r="42" spans="1:6" s="39" customFormat="1" ht="15" x14ac:dyDescent="0.25">
      <c r="A42" s="133" t="s">
        <v>131</v>
      </c>
      <c r="B42" s="133"/>
      <c r="C42" s="46">
        <v>4528000</v>
      </c>
      <c r="D42" s="46">
        <v>4528000</v>
      </c>
      <c r="E42" s="46">
        <f t="shared" ref="E42:E43" si="7">D42-C42</f>
        <v>0</v>
      </c>
      <c r="F42" s="129"/>
    </row>
    <row r="43" spans="1:6" s="39" customFormat="1" ht="15" customHeight="1" x14ac:dyDescent="0.25">
      <c r="A43" s="132" t="s">
        <v>132</v>
      </c>
      <c r="B43" s="132"/>
      <c r="C43" s="46">
        <v>155730</v>
      </c>
      <c r="D43" s="46">
        <v>155730</v>
      </c>
      <c r="E43" s="46">
        <f t="shared" si="7"/>
        <v>0</v>
      </c>
    </row>
    <row r="44" spans="1:6" s="39" customFormat="1" ht="15.75" x14ac:dyDescent="0.25">
      <c r="A44" s="134" t="s">
        <v>133</v>
      </c>
      <c r="B44" s="134"/>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37" t="s">
        <v>138</v>
      </c>
      <c r="B46" s="138"/>
      <c r="C46" s="67">
        <f>C47+C52</f>
        <v>7725000</v>
      </c>
      <c r="D46" s="67">
        <f>D47+D52</f>
        <v>7925000</v>
      </c>
      <c r="E46" s="67">
        <f>E47+E52</f>
        <v>200000</v>
      </c>
    </row>
    <row r="47" spans="1:6" s="39" customFormat="1" ht="17.25" customHeight="1" x14ac:dyDescent="0.25">
      <c r="A47" s="135" t="s">
        <v>129</v>
      </c>
      <c r="B47" s="136"/>
      <c r="C47" s="68">
        <f>C48+C49+C50</f>
        <v>7725000</v>
      </c>
      <c r="D47" s="68">
        <f>D48+D49+D50</f>
        <v>7925000</v>
      </c>
      <c r="E47" s="68">
        <f>E48+E49+E50</f>
        <v>200000</v>
      </c>
    </row>
    <row r="48" spans="1:6" s="39" customFormat="1" ht="15" x14ac:dyDescent="0.25">
      <c r="A48" s="132" t="s">
        <v>136</v>
      </c>
      <c r="B48" s="132"/>
      <c r="C48" s="46">
        <v>550000</v>
      </c>
      <c r="D48" s="46">
        <v>550000</v>
      </c>
      <c r="E48" s="46">
        <f>D48-C48</f>
        <v>0</v>
      </c>
    </row>
    <row r="49" spans="1:5" s="39" customFormat="1" ht="15" x14ac:dyDescent="0.25">
      <c r="A49" s="133" t="s">
        <v>131</v>
      </c>
      <c r="B49" s="133"/>
      <c r="C49" s="46">
        <v>6525000</v>
      </c>
      <c r="D49" s="46">
        <v>6725000</v>
      </c>
      <c r="E49" s="46">
        <f t="shared" ref="E49:E51" si="9">D49-C49</f>
        <v>200000</v>
      </c>
    </row>
    <row r="50" spans="1:5" s="39" customFormat="1" ht="15" x14ac:dyDescent="0.25">
      <c r="A50" s="132" t="s">
        <v>132</v>
      </c>
      <c r="B50" s="132"/>
      <c r="C50" s="46">
        <v>650000</v>
      </c>
      <c r="D50" s="46">
        <v>650000</v>
      </c>
      <c r="E50" s="46">
        <f t="shared" si="9"/>
        <v>0</v>
      </c>
    </row>
    <row r="51" spans="1:5" s="39" customFormat="1" ht="21" hidden="1" customHeight="1" x14ac:dyDescent="0.25">
      <c r="A51" s="133" t="s">
        <v>194</v>
      </c>
      <c r="B51" s="133"/>
      <c r="C51" s="46"/>
      <c r="D51" s="46"/>
      <c r="E51" s="46">
        <f t="shared" si="9"/>
        <v>0</v>
      </c>
    </row>
    <row r="52" spans="1:5" s="39" customFormat="1" ht="15.75" x14ac:dyDescent="0.25">
      <c r="A52" s="134" t="s">
        <v>133</v>
      </c>
      <c r="B52" s="134"/>
      <c r="C52" s="68">
        <v>0</v>
      </c>
      <c r="D52" s="68">
        <v>0</v>
      </c>
      <c r="E52" s="68">
        <v>0</v>
      </c>
    </row>
    <row r="53" spans="1:5" s="39" customFormat="1" ht="18" x14ac:dyDescent="0.25">
      <c r="A53" s="137" t="s">
        <v>185</v>
      </c>
      <c r="B53" s="138"/>
      <c r="C53" s="67">
        <f>C54+C59</f>
        <v>10245000</v>
      </c>
      <c r="D53" s="67">
        <f>D54+D59</f>
        <v>10945000</v>
      </c>
      <c r="E53" s="67">
        <f>E54+E59</f>
        <v>700000</v>
      </c>
    </row>
    <row r="54" spans="1:5" s="39" customFormat="1" ht="22.5" customHeight="1" x14ac:dyDescent="0.25">
      <c r="A54" s="135" t="s">
        <v>129</v>
      </c>
      <c r="B54" s="136"/>
      <c r="C54" s="68">
        <f t="shared" ref="C54:E54" si="10">C55+C56</f>
        <v>10245000</v>
      </c>
      <c r="D54" s="68">
        <f t="shared" si="10"/>
        <v>10945000</v>
      </c>
      <c r="E54" s="68">
        <f t="shared" si="10"/>
        <v>700000</v>
      </c>
    </row>
    <row r="55" spans="1:5" s="39" customFormat="1" ht="15" x14ac:dyDescent="0.25">
      <c r="A55" s="132" t="s">
        <v>136</v>
      </c>
      <c r="B55" s="132"/>
      <c r="C55" s="46">
        <v>1150000</v>
      </c>
      <c r="D55" s="46">
        <v>1150000</v>
      </c>
      <c r="E55" s="46">
        <f>D55-C55</f>
        <v>0</v>
      </c>
    </row>
    <row r="56" spans="1:5" s="39" customFormat="1" ht="15" x14ac:dyDescent="0.25">
      <c r="A56" s="133" t="s">
        <v>131</v>
      </c>
      <c r="B56" s="133"/>
      <c r="C56" s="46">
        <v>9095000</v>
      </c>
      <c r="D56" s="46">
        <v>9795000</v>
      </c>
      <c r="E56" s="46">
        <f>D56-C56</f>
        <v>700000</v>
      </c>
    </row>
    <row r="57" spans="1:5" s="39" customFormat="1" ht="29.25" hidden="1" customHeight="1" x14ac:dyDescent="0.25">
      <c r="A57" s="132" t="s">
        <v>193</v>
      </c>
      <c r="B57" s="132"/>
      <c r="C57" s="107"/>
      <c r="D57" s="107"/>
      <c r="E57" s="107"/>
    </row>
    <row r="58" spans="1:5" s="41" customFormat="1" ht="27.75" hidden="1" customHeight="1" x14ac:dyDescent="0.2">
      <c r="A58" s="133" t="s">
        <v>194</v>
      </c>
      <c r="B58" s="133"/>
      <c r="C58" s="46"/>
      <c r="D58" s="46"/>
      <c r="E58" s="46"/>
    </row>
    <row r="59" spans="1:5" s="39" customFormat="1" ht="15.75" x14ac:dyDescent="0.25">
      <c r="A59" s="134" t="s">
        <v>133</v>
      </c>
      <c r="B59" s="134"/>
      <c r="C59" s="68">
        <f t="shared" ref="C59:E59" si="11">C60</f>
        <v>0</v>
      </c>
      <c r="D59" s="68">
        <f t="shared" si="11"/>
        <v>0</v>
      </c>
      <c r="E59" s="68">
        <f t="shared" si="11"/>
        <v>0</v>
      </c>
    </row>
    <row r="60" spans="1:5" s="39" customFormat="1" ht="15.6" hidden="1" customHeight="1" x14ac:dyDescent="0.25">
      <c r="A60" s="69" t="s">
        <v>179</v>
      </c>
      <c r="B60" s="70"/>
      <c r="C60" s="71">
        <v>0</v>
      </c>
      <c r="D60" s="71">
        <v>0</v>
      </c>
      <c r="E60" s="71">
        <v>0</v>
      </c>
    </row>
    <row r="61" spans="1:5" s="39" customFormat="1" ht="15.6" hidden="1" customHeight="1" x14ac:dyDescent="0.25">
      <c r="A61" s="108" t="s">
        <v>195</v>
      </c>
      <c r="B61" s="109"/>
      <c r="C61" s="110"/>
      <c r="D61" s="110"/>
      <c r="E61" s="110"/>
    </row>
    <row r="62" spans="1:5" s="39" customFormat="1" ht="15.6" hidden="1" customHeight="1" x14ac:dyDescent="0.25">
      <c r="A62" s="108" t="s">
        <v>196</v>
      </c>
      <c r="B62" s="109"/>
      <c r="C62" s="111">
        <f>C63+C64+C65+C66</f>
        <v>60000</v>
      </c>
      <c r="D62" s="111">
        <f>D63+D64+D65+D66</f>
        <v>60000</v>
      </c>
      <c r="E62" s="111">
        <f>E63+E64+E65+E66</f>
        <v>60000</v>
      </c>
    </row>
    <row r="63" spans="1:5" s="39" customFormat="1" ht="15.6" hidden="1" customHeight="1" x14ac:dyDescent="0.25">
      <c r="A63" s="108"/>
      <c r="B63" s="109" t="s">
        <v>197</v>
      </c>
      <c r="C63" s="112"/>
      <c r="D63" s="112"/>
      <c r="E63" s="112"/>
    </row>
    <row r="64" spans="1:5" s="39" customFormat="1" ht="15.6" hidden="1" customHeight="1" x14ac:dyDescent="0.25">
      <c r="A64" s="113"/>
      <c r="B64" s="114" t="s">
        <v>198</v>
      </c>
      <c r="C64" s="46">
        <v>60000</v>
      </c>
      <c r="D64" s="46">
        <v>60000</v>
      </c>
      <c r="E64" s="46">
        <v>60000</v>
      </c>
    </row>
    <row r="65" spans="1:11" s="39" customFormat="1" ht="15.6" hidden="1" customHeight="1" x14ac:dyDescent="0.25">
      <c r="A65" s="108"/>
      <c r="B65" s="115" t="s">
        <v>199</v>
      </c>
      <c r="C65" s="112"/>
      <c r="D65" s="112"/>
      <c r="E65" s="112"/>
    </row>
    <row r="66" spans="1:11" s="39" customFormat="1" ht="15" hidden="1" customHeight="1" x14ac:dyDescent="0.25">
      <c r="A66" s="108"/>
      <c r="B66" s="115" t="s">
        <v>200</v>
      </c>
      <c r="C66" s="112"/>
      <c r="D66" s="112"/>
      <c r="E66" s="112"/>
    </row>
    <row r="67" spans="1:11" ht="18" x14ac:dyDescent="0.2">
      <c r="A67" s="139" t="s">
        <v>124</v>
      </c>
      <c r="B67" s="140"/>
      <c r="C67" s="140"/>
      <c r="D67" s="140"/>
      <c r="E67" s="141"/>
    </row>
    <row r="68" spans="1:11" s="39" customFormat="1" ht="15.75" x14ac:dyDescent="0.25">
      <c r="A68" s="142" t="s">
        <v>135</v>
      </c>
      <c r="B68" s="143"/>
      <c r="C68" s="72">
        <f>C69+C74</f>
        <v>15278000</v>
      </c>
      <c r="D68" s="72">
        <f>D69+D74</f>
        <v>15278000</v>
      </c>
      <c r="E68" s="121">
        <f>E69+E74</f>
        <v>0</v>
      </c>
    </row>
    <row r="69" spans="1:11" s="39" customFormat="1" ht="15.75" x14ac:dyDescent="0.25">
      <c r="A69" s="135" t="s">
        <v>139</v>
      </c>
      <c r="B69" s="136"/>
      <c r="C69" s="68">
        <f t="shared" ref="C69:E69" si="12">C70+C71+C72+C73</f>
        <v>13874000</v>
      </c>
      <c r="D69" s="68">
        <f t="shared" si="12"/>
        <v>13874000</v>
      </c>
      <c r="E69" s="68">
        <f t="shared" si="12"/>
        <v>0</v>
      </c>
    </row>
    <row r="70" spans="1:11" s="41" customFormat="1" ht="15" x14ac:dyDescent="0.2">
      <c r="A70" s="132" t="s">
        <v>140</v>
      </c>
      <c r="B70" s="132"/>
      <c r="C70" s="71">
        <v>8040000</v>
      </c>
      <c r="D70" s="71">
        <v>8040000</v>
      </c>
      <c r="E70" s="71">
        <f>D70-C70</f>
        <v>0</v>
      </c>
    </row>
    <row r="71" spans="1:11" s="41" customFormat="1" ht="15" x14ac:dyDescent="0.2">
      <c r="A71" s="133" t="s">
        <v>131</v>
      </c>
      <c r="B71" s="133"/>
      <c r="C71" s="71">
        <v>5634000</v>
      </c>
      <c r="D71" s="71">
        <v>5634000</v>
      </c>
      <c r="E71" s="71">
        <f t="shared" ref="E71:E72" si="13">D71-C71</f>
        <v>0</v>
      </c>
    </row>
    <row r="72" spans="1:11" s="41" customFormat="1" ht="15" customHeight="1" x14ac:dyDescent="0.2">
      <c r="A72" s="132" t="s">
        <v>132</v>
      </c>
      <c r="B72" s="132"/>
      <c r="C72" s="46">
        <v>200000</v>
      </c>
      <c r="D72" s="46">
        <v>200000</v>
      </c>
      <c r="E72" s="71">
        <f t="shared" si="13"/>
        <v>0</v>
      </c>
    </row>
    <row r="73" spans="1:11" s="41" customFormat="1" ht="25.5" hidden="1" customHeight="1" x14ac:dyDescent="0.2">
      <c r="A73" s="133" t="s">
        <v>194</v>
      </c>
      <c r="B73" s="133"/>
      <c r="C73" s="46"/>
      <c r="D73" s="46"/>
      <c r="E73" s="46"/>
    </row>
    <row r="74" spans="1:11" s="42" customFormat="1" ht="15.75" x14ac:dyDescent="0.25">
      <c r="A74" s="134" t="s">
        <v>133</v>
      </c>
      <c r="B74" s="134"/>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30"/>
      <c r="B78" s="130"/>
      <c r="C78" s="120"/>
      <c r="D78" s="120"/>
      <c r="E78" s="120"/>
    </row>
    <row r="79" spans="1:11" x14ac:dyDescent="0.2">
      <c r="A79" s="130" t="s">
        <v>201</v>
      </c>
      <c r="B79" s="130"/>
      <c r="C79" s="130"/>
      <c r="D79" s="130"/>
      <c r="E79" s="130"/>
      <c r="I79" s="26"/>
      <c r="J79" s="26"/>
      <c r="K79" s="26"/>
    </row>
    <row r="80" spans="1:11" x14ac:dyDescent="0.2">
      <c r="A80" s="131" t="s">
        <v>202</v>
      </c>
      <c r="B80" s="131"/>
      <c r="C80" s="131"/>
      <c r="D80" s="131"/>
      <c r="E80" s="131"/>
      <c r="I80" s="26"/>
      <c r="J80" s="26"/>
      <c r="K80" s="26"/>
    </row>
    <row r="81" spans="1:11" x14ac:dyDescent="0.2">
      <c r="A81" s="130" t="s">
        <v>160</v>
      </c>
      <c r="B81" s="130"/>
      <c r="C81" s="130"/>
      <c r="D81" s="130"/>
      <c r="E81" s="130"/>
      <c r="I81" s="26"/>
      <c r="J81" s="26"/>
      <c r="K81" s="26"/>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69:B69"/>
    <mergeCell ref="A51:B51"/>
    <mergeCell ref="A52:B52"/>
    <mergeCell ref="A53:B53"/>
    <mergeCell ref="A54:B54"/>
    <mergeCell ref="A55:B55"/>
    <mergeCell ref="A56:B56"/>
    <mergeCell ref="A57:B57"/>
    <mergeCell ref="A58:B58"/>
    <mergeCell ref="A59:B59"/>
    <mergeCell ref="A67:E67"/>
    <mergeCell ref="A68:B68"/>
    <mergeCell ref="A79:E79"/>
    <mergeCell ref="A80:E80"/>
    <mergeCell ref="A81:E81"/>
    <mergeCell ref="A70:B70"/>
    <mergeCell ref="A71:B71"/>
    <mergeCell ref="A72:B72"/>
    <mergeCell ref="A73:B73"/>
    <mergeCell ref="A74:B74"/>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1"/>
  <sheetViews>
    <sheetView zoomScaleNormal="100" zoomScaleSheetLayoutView="75" workbookViewId="0">
      <selection activeCell="K15" sqref="K15"/>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165</v>
      </c>
    </row>
    <row r="2" spans="1:6" x14ac:dyDescent="0.2">
      <c r="A2" s="3" t="s">
        <v>168</v>
      </c>
      <c r="C2" s="3"/>
      <c r="D2" s="28"/>
      <c r="E2" s="28"/>
      <c r="F2" s="28"/>
    </row>
    <row r="3" spans="1:6" ht="15" x14ac:dyDescent="0.25">
      <c r="A3" s="1"/>
      <c r="C3" s="4"/>
      <c r="D3" s="28"/>
      <c r="E3" s="28"/>
      <c r="F3" s="28"/>
    </row>
    <row r="4" spans="1:6" ht="15" x14ac:dyDescent="0.25">
      <c r="A4" s="1"/>
      <c r="C4" s="4"/>
      <c r="D4" s="28"/>
      <c r="E4" s="28"/>
      <c r="F4" s="28"/>
    </row>
    <row r="5" spans="1:6" ht="18" x14ac:dyDescent="0.2">
      <c r="A5" s="210" t="s">
        <v>1</v>
      </c>
      <c r="B5" s="210"/>
      <c r="C5" s="210"/>
      <c r="D5" s="210"/>
      <c r="E5" s="210"/>
      <c r="F5" s="210"/>
    </row>
    <row r="6" spans="1:6" ht="18" x14ac:dyDescent="0.2">
      <c r="A6" s="210" t="s">
        <v>191</v>
      </c>
      <c r="B6" s="210"/>
      <c r="C6" s="210"/>
      <c r="D6" s="210"/>
      <c r="E6" s="210"/>
      <c r="F6" s="210"/>
    </row>
    <row r="7" spans="1:6" ht="15" x14ac:dyDescent="0.2">
      <c r="A7" s="5"/>
      <c r="B7" s="5"/>
      <c r="C7" s="5"/>
      <c r="D7" s="29"/>
      <c r="E7" s="29"/>
      <c r="F7" s="29"/>
    </row>
    <row r="8" spans="1:6" ht="15.75" x14ac:dyDescent="0.25">
      <c r="A8" s="6" t="s">
        <v>2</v>
      </c>
      <c r="B8" s="7"/>
      <c r="C8" s="7"/>
      <c r="D8" s="30"/>
      <c r="E8" s="30"/>
      <c r="F8" s="30" t="s">
        <v>3</v>
      </c>
    </row>
    <row r="9" spans="1:6" s="35" customFormat="1" ht="51.75" customHeight="1" x14ac:dyDescent="0.2">
      <c r="A9" s="211" t="s">
        <v>4</v>
      </c>
      <c r="B9" s="211"/>
      <c r="C9" s="211"/>
      <c r="D9" s="34" t="s">
        <v>203</v>
      </c>
      <c r="E9" s="34" t="s">
        <v>205</v>
      </c>
      <c r="F9" s="34" t="s">
        <v>192</v>
      </c>
    </row>
    <row r="10" spans="1:6" s="35" customFormat="1" ht="33" customHeight="1" x14ac:dyDescent="0.2">
      <c r="A10" s="153" t="s">
        <v>127</v>
      </c>
      <c r="B10" s="153"/>
      <c r="C10" s="153"/>
      <c r="D10" s="125">
        <f>D106+D296+D733+D14</f>
        <v>80158714</v>
      </c>
      <c r="E10" s="125">
        <f>E106+E296+E733+E14</f>
        <v>81058714</v>
      </c>
      <c r="F10" s="125">
        <f>F106+F296+F733+F14</f>
        <v>900000</v>
      </c>
    </row>
    <row r="11" spans="1:6" s="35" customFormat="1" ht="33" customHeight="1" x14ac:dyDescent="0.2">
      <c r="A11" s="212" t="s">
        <v>161</v>
      </c>
      <c r="B11" s="212"/>
      <c r="C11" s="212"/>
      <c r="D11" s="125">
        <f>D108+D290+D298+D487+D734+D545+D16</f>
        <v>79930614</v>
      </c>
      <c r="E11" s="125">
        <f>E108+E290+E298+E487+E734+E545+E16</f>
        <v>80830614</v>
      </c>
      <c r="F11" s="125">
        <f>F108+F290+F298+F487+F734+F545+F16</f>
        <v>900000</v>
      </c>
    </row>
    <row r="12" spans="1:6" s="35" customFormat="1" ht="33" customHeight="1" x14ac:dyDescent="0.2">
      <c r="A12" s="212" t="s">
        <v>162</v>
      </c>
      <c r="B12" s="212"/>
      <c r="C12" s="212"/>
      <c r="D12" s="125">
        <f>D158+D294+D354+D598+D790+D543+D72</f>
        <v>228100</v>
      </c>
      <c r="E12" s="125">
        <f>E158+E294+E354+E598+E790+E543+E72</f>
        <v>228100</v>
      </c>
      <c r="F12" s="125">
        <f>F158+F294+F354+F598+F790+F543+F72</f>
        <v>0</v>
      </c>
    </row>
    <row r="13" spans="1:6" s="8" customFormat="1" ht="28.5" customHeight="1" x14ac:dyDescent="0.2">
      <c r="A13" s="167" t="s">
        <v>183</v>
      </c>
      <c r="B13" s="168"/>
      <c r="C13" s="168"/>
      <c r="D13" s="168"/>
      <c r="E13" s="168"/>
      <c r="F13" s="168"/>
    </row>
    <row r="14" spans="1:6" s="8" customFormat="1" ht="15.75" customHeight="1" x14ac:dyDescent="0.2">
      <c r="A14" s="198" t="s">
        <v>142</v>
      </c>
      <c r="B14" s="199"/>
      <c r="C14" s="200"/>
      <c r="D14" s="123">
        <f>D16+D72</f>
        <v>15148100</v>
      </c>
      <c r="E14" s="123">
        <f>E16+E72</f>
        <v>15148100</v>
      </c>
      <c r="F14" s="123">
        <f>F16+F72</f>
        <v>0</v>
      </c>
    </row>
    <row r="15" spans="1:6" s="8" customFormat="1" ht="15.75" customHeight="1" x14ac:dyDescent="0.2">
      <c r="A15" s="201" t="s">
        <v>204</v>
      </c>
      <c r="B15" s="202"/>
      <c r="C15" s="203"/>
      <c r="D15" s="124">
        <f>D14</f>
        <v>15148100</v>
      </c>
      <c r="E15" s="124">
        <f t="shared" ref="E15:F15" si="0">E14</f>
        <v>15148100</v>
      </c>
      <c r="F15" s="124">
        <f t="shared" si="0"/>
        <v>0</v>
      </c>
    </row>
    <row r="16" spans="1:6" s="25" customFormat="1" ht="18" customHeight="1" x14ac:dyDescent="0.25">
      <c r="A16" s="204" t="s">
        <v>149</v>
      </c>
      <c r="B16" s="205"/>
      <c r="C16" s="206"/>
      <c r="D16" s="54">
        <f>D28+D57+D64+D53</f>
        <v>15000000</v>
      </c>
      <c r="E16" s="54">
        <f>E28+E57+E64+E53</f>
        <v>15000000</v>
      </c>
      <c r="F16" s="54">
        <f>F28+F57+F64+F53</f>
        <v>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89" t="s">
        <v>150</v>
      </c>
      <c r="B28" s="190"/>
      <c r="C28" s="191"/>
      <c r="D28" s="57">
        <f>D29+D46</f>
        <v>600000</v>
      </c>
      <c r="E28" s="57">
        <f>E29+E46</f>
        <v>600000</v>
      </c>
      <c r="F28" s="57">
        <f>F29+F46</f>
        <v>0</v>
      </c>
    </row>
    <row r="29" spans="1:6" s="8" customFormat="1" ht="14.25" hidden="1" customHeight="1" x14ac:dyDescent="0.2">
      <c r="A29" s="189" t="s">
        <v>145</v>
      </c>
      <c r="B29" s="190"/>
      <c r="C29" s="191"/>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92" t="s">
        <v>18</v>
      </c>
      <c r="C32" s="193"/>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94" t="s">
        <v>21</v>
      </c>
      <c r="C35" s="195"/>
      <c r="D35" s="82"/>
      <c r="E35" s="82"/>
      <c r="F35" s="82"/>
    </row>
    <row r="36" spans="1:6" s="8" customFormat="1" ht="27.6" hidden="1" customHeight="1" x14ac:dyDescent="0.2">
      <c r="A36" s="60"/>
      <c r="B36" s="196" t="s">
        <v>22</v>
      </c>
      <c r="C36" s="197"/>
      <c r="D36" s="82"/>
      <c r="E36" s="82"/>
      <c r="F36" s="82"/>
    </row>
    <row r="37" spans="1:6" s="8" customFormat="1" ht="26.45" hidden="1" customHeight="1" x14ac:dyDescent="0.2">
      <c r="A37" s="60"/>
      <c r="B37" s="155" t="s">
        <v>23</v>
      </c>
      <c r="C37" s="155"/>
      <c r="D37" s="82"/>
      <c r="E37" s="82"/>
      <c r="F37" s="82"/>
    </row>
    <row r="38" spans="1:6" s="8" customFormat="1" ht="18.600000000000001" hidden="1" customHeight="1" x14ac:dyDescent="0.2">
      <c r="A38" s="60"/>
      <c r="B38" s="165" t="s">
        <v>24</v>
      </c>
      <c r="C38" s="165"/>
      <c r="D38" s="82"/>
      <c r="E38" s="82"/>
      <c r="F38" s="82"/>
    </row>
    <row r="39" spans="1:6" s="8" customFormat="1" ht="27.6" hidden="1" customHeight="1" x14ac:dyDescent="0.2">
      <c r="A39" s="60"/>
      <c r="B39" s="155" t="s">
        <v>25</v>
      </c>
      <c r="C39" s="155"/>
      <c r="D39" s="82"/>
      <c r="E39" s="82"/>
      <c r="F39" s="82"/>
    </row>
    <row r="40" spans="1:6" s="8" customFormat="1" ht="30" hidden="1" customHeight="1" x14ac:dyDescent="0.2">
      <c r="A40" s="60"/>
      <c r="B40" s="154" t="s">
        <v>26</v>
      </c>
      <c r="C40" s="154"/>
      <c r="D40" s="82"/>
      <c r="E40" s="82"/>
      <c r="F40" s="82"/>
    </row>
    <row r="41" spans="1:6" s="8" customFormat="1" ht="28.15" hidden="1" customHeight="1" x14ac:dyDescent="0.2">
      <c r="A41" s="60"/>
      <c r="B41" s="154" t="s">
        <v>27</v>
      </c>
      <c r="C41" s="154"/>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62" t="s">
        <v>91</v>
      </c>
      <c r="C50" s="155"/>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60" t="s">
        <v>92</v>
      </c>
      <c r="B53" s="160"/>
      <c r="C53" s="160"/>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54" t="s">
        <v>93</v>
      </c>
      <c r="C55" s="154"/>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63" t="s">
        <v>94</v>
      </c>
      <c r="B58" s="163"/>
      <c r="C58" s="163"/>
      <c r="D58" s="64"/>
      <c r="E58" s="64"/>
      <c r="F58" s="64"/>
    </row>
    <row r="59" spans="1:6" s="16" customFormat="1" ht="30.75" hidden="1" customHeight="1" x14ac:dyDescent="0.25">
      <c r="A59" s="76"/>
      <c r="B59" s="159" t="s">
        <v>95</v>
      </c>
      <c r="C59" s="159"/>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55" t="s">
        <v>50</v>
      </c>
      <c r="C62" s="155"/>
      <c r="D62" s="75"/>
      <c r="E62" s="75"/>
      <c r="F62" s="75"/>
    </row>
    <row r="63" spans="1:6" s="16" customFormat="1" ht="23.45" hidden="1" customHeight="1" x14ac:dyDescent="0.2">
      <c r="A63" s="62"/>
      <c r="B63" s="155" t="s">
        <v>51</v>
      </c>
      <c r="C63" s="155"/>
      <c r="D63" s="82"/>
      <c r="E63" s="82"/>
      <c r="F63" s="82"/>
    </row>
    <row r="64" spans="1:6" s="8" customFormat="1" ht="15.6" customHeight="1" x14ac:dyDescent="0.2">
      <c r="A64" s="55" t="s">
        <v>151</v>
      </c>
      <c r="B64" s="56"/>
      <c r="C64" s="56"/>
      <c r="D64" s="64">
        <f t="shared" ref="D64:F64" si="10">D68</f>
        <v>14400000</v>
      </c>
      <c r="E64" s="64">
        <f t="shared" si="10"/>
        <v>14400000</v>
      </c>
      <c r="F64" s="64">
        <f t="shared" si="10"/>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61" t="s">
        <v>97</v>
      </c>
      <c r="C67" s="161"/>
      <c r="D67" s="75"/>
      <c r="E67" s="75"/>
      <c r="F67" s="75"/>
    </row>
    <row r="68" spans="1:6" s="8" customFormat="1" x14ac:dyDescent="0.2">
      <c r="A68" s="55"/>
      <c r="B68" s="56" t="s">
        <v>58</v>
      </c>
      <c r="C68" s="79"/>
      <c r="D68" s="82">
        <v>14400000</v>
      </c>
      <c r="E68" s="82">
        <v>14400000</v>
      </c>
      <c r="F68" s="82">
        <f>E68-D68</f>
        <v>0</v>
      </c>
    </row>
    <row r="69" spans="1:6" s="8" customFormat="1" ht="39" hidden="1" customHeight="1" x14ac:dyDescent="0.2">
      <c r="A69" s="55"/>
      <c r="B69" s="154" t="s">
        <v>59</v>
      </c>
      <c r="C69" s="154"/>
      <c r="D69" s="75"/>
      <c r="E69" s="75"/>
      <c r="F69" s="75"/>
    </row>
    <row r="70" spans="1:6" s="8" customFormat="1" ht="18" hidden="1" customHeight="1" x14ac:dyDescent="0.2">
      <c r="A70" s="55"/>
      <c r="B70" s="154" t="s">
        <v>61</v>
      </c>
      <c r="C70" s="154"/>
      <c r="D70" s="82"/>
      <c r="E70" s="82"/>
      <c r="F70" s="82"/>
    </row>
    <row r="71" spans="1:6" s="8" customFormat="1" ht="30.6" hidden="1" customHeight="1" x14ac:dyDescent="0.2">
      <c r="A71" s="55"/>
      <c r="B71" s="155" t="s">
        <v>71</v>
      </c>
      <c r="C71" s="155"/>
      <c r="D71" s="75"/>
      <c r="E71" s="75"/>
      <c r="F71" s="75"/>
    </row>
    <row r="72" spans="1:6" s="25" customFormat="1" ht="18" x14ac:dyDescent="0.25">
      <c r="A72" s="156" t="s">
        <v>148</v>
      </c>
      <c r="B72" s="155"/>
      <c r="C72" s="155"/>
      <c r="D72" s="54">
        <f t="shared" ref="D72:F72" si="11">D94+D79</f>
        <v>148100</v>
      </c>
      <c r="E72" s="54">
        <f t="shared" si="11"/>
        <v>148100</v>
      </c>
      <c r="F72" s="54">
        <f t="shared" si="11"/>
        <v>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57" t="s">
        <v>103</v>
      </c>
      <c r="C77" s="158"/>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167</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81" t="s">
        <v>106</v>
      </c>
      <c r="B86" s="181"/>
      <c r="C86" s="181"/>
      <c r="D86" s="33">
        <f t="shared" ref="D86:F86" si="19">D87+D89</f>
        <v>0</v>
      </c>
      <c r="E86" s="33">
        <f t="shared" si="19"/>
        <v>0</v>
      </c>
      <c r="F86" s="33">
        <f t="shared" si="19"/>
        <v>0</v>
      </c>
    </row>
    <row r="87" spans="1:6" s="16" customFormat="1" ht="30.75" hidden="1" customHeight="1" x14ac:dyDescent="0.25">
      <c r="A87" s="77"/>
      <c r="B87" s="177" t="s">
        <v>107</v>
      </c>
      <c r="C87" s="177"/>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58" t="s">
        <v>48</v>
      </c>
      <c r="C89" s="158"/>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178" t="s">
        <v>55</v>
      </c>
      <c r="C91" s="178"/>
      <c r="D91" s="75"/>
      <c r="E91" s="75"/>
      <c r="F91" s="75"/>
    </row>
    <row r="92" spans="1:6" s="14" customFormat="1" ht="15" hidden="1" customHeight="1" x14ac:dyDescent="0.2">
      <c r="A92" s="15"/>
      <c r="B92" s="179" t="s">
        <v>56</v>
      </c>
      <c r="C92" s="179"/>
      <c r="D92" s="75"/>
      <c r="E92" s="75"/>
      <c r="F92" s="75"/>
    </row>
    <row r="93" spans="1:6" s="14" customFormat="1" ht="65.45" hidden="1" customHeight="1" x14ac:dyDescent="0.25">
      <c r="A93" s="15"/>
      <c r="B93" s="180" t="s">
        <v>57</v>
      </c>
      <c r="C93" s="174"/>
      <c r="D93" s="75"/>
      <c r="E93" s="75"/>
      <c r="F93" s="75"/>
    </row>
    <row r="94" spans="1:6" s="8" customFormat="1" ht="14.25" customHeight="1" x14ac:dyDescent="0.2">
      <c r="A94" s="186" t="s">
        <v>151</v>
      </c>
      <c r="B94" s="187"/>
      <c r="C94" s="188"/>
      <c r="D94" s="32">
        <f>D104</f>
        <v>148100</v>
      </c>
      <c r="E94" s="32">
        <f>E104</f>
        <v>148100</v>
      </c>
      <c r="F94" s="32">
        <f>F104</f>
        <v>0</v>
      </c>
    </row>
    <row r="95" spans="1:6" s="8" customFormat="1" ht="32.450000000000003" hidden="1" customHeight="1" x14ac:dyDescent="0.2">
      <c r="A95" s="10"/>
      <c r="B95" s="184" t="s">
        <v>60</v>
      </c>
      <c r="C95" s="185"/>
      <c r="D95" s="94"/>
      <c r="E95" s="94"/>
      <c r="F95" s="94"/>
    </row>
    <row r="96" spans="1:6" s="8" customFormat="1" ht="30.75" hidden="1" customHeight="1" x14ac:dyDescent="0.2">
      <c r="A96" s="10"/>
      <c r="B96" s="175" t="s">
        <v>62</v>
      </c>
      <c r="C96" s="175"/>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75" t="s">
        <v>66</v>
      </c>
      <c r="C100" s="175"/>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84" t="s">
        <v>70</v>
      </c>
      <c r="C104" s="185"/>
      <c r="D104" s="75">
        <v>148100</v>
      </c>
      <c r="E104" s="75">
        <v>148100</v>
      </c>
      <c r="F104" s="75">
        <f>E104-D104</f>
        <v>0</v>
      </c>
    </row>
    <row r="105" spans="1:6" s="8" customFormat="1" ht="29.25" customHeight="1" x14ac:dyDescent="0.2">
      <c r="A105" s="167" t="s">
        <v>122</v>
      </c>
      <c r="B105" s="168"/>
      <c r="C105" s="168"/>
      <c r="D105" s="168"/>
      <c r="E105" s="168"/>
      <c r="F105" s="168"/>
    </row>
    <row r="106" spans="1:6" s="25" customFormat="1" ht="18" x14ac:dyDescent="0.25">
      <c r="A106" s="169" t="s">
        <v>142</v>
      </c>
      <c r="B106" s="170"/>
      <c r="C106" s="170"/>
      <c r="D106" s="123">
        <f>D107+D289</f>
        <v>15148368</v>
      </c>
      <c r="E106" s="123">
        <f>E107+E289</f>
        <v>15148368</v>
      </c>
      <c r="F106" s="123">
        <f>F107+F289</f>
        <v>0</v>
      </c>
    </row>
    <row r="107" spans="1:6" s="25" customFormat="1" ht="18" x14ac:dyDescent="0.25">
      <c r="A107" s="182" t="s">
        <v>172</v>
      </c>
      <c r="B107" s="183"/>
      <c r="C107" s="183"/>
      <c r="D107" s="124">
        <f>D108+D164</f>
        <v>15148368</v>
      </c>
      <c r="E107" s="124">
        <f>E108+E164</f>
        <v>15148368</v>
      </c>
      <c r="F107" s="124">
        <f>F108+F164</f>
        <v>0</v>
      </c>
    </row>
    <row r="108" spans="1:6" s="44" customFormat="1" ht="15.75" x14ac:dyDescent="0.2">
      <c r="A108" s="208" t="s">
        <v>141</v>
      </c>
      <c r="B108" s="209"/>
      <c r="C108" s="209"/>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1667200</v>
      </c>
      <c r="E109" s="73">
        <f>E110+E111</f>
        <v>1667200</v>
      </c>
      <c r="F109" s="73">
        <f>F110+F111</f>
        <v>0</v>
      </c>
    </row>
    <row r="110" spans="1:6" s="8" customFormat="1" x14ac:dyDescent="0.2">
      <c r="A110" s="55"/>
      <c r="B110" s="56" t="s">
        <v>178</v>
      </c>
      <c r="C110" s="79"/>
      <c r="D110" s="82">
        <v>1558000</v>
      </c>
      <c r="E110" s="82">
        <v>1558000</v>
      </c>
      <c r="F110" s="82">
        <f>E110-D110</f>
        <v>0</v>
      </c>
    </row>
    <row r="111" spans="1:6" s="8" customFormat="1" x14ac:dyDescent="0.2">
      <c r="A111" s="55"/>
      <c r="B111" s="56" t="s">
        <v>13</v>
      </c>
      <c r="C111" s="79"/>
      <c r="D111" s="82">
        <v>109200</v>
      </c>
      <c r="E111" s="82">
        <v>109200</v>
      </c>
      <c r="F111" s="82">
        <f>E111-D111</f>
        <v>0</v>
      </c>
    </row>
    <row r="112" spans="1:6" s="8" customFormat="1" x14ac:dyDescent="0.2">
      <c r="A112" s="160" t="s">
        <v>143</v>
      </c>
      <c r="B112" s="160"/>
      <c r="C112" s="160"/>
      <c r="D112" s="57">
        <f t="shared" ref="D112:F112" si="22">D113+D128+D130+D132+D137</f>
        <v>13481168</v>
      </c>
      <c r="E112" s="57">
        <f t="shared" si="22"/>
        <v>13481168</v>
      </c>
      <c r="F112" s="57">
        <f t="shared" si="22"/>
        <v>0</v>
      </c>
    </row>
    <row r="113" spans="1:6" s="8" customFormat="1" x14ac:dyDescent="0.2">
      <c r="A113" s="160" t="s">
        <v>145</v>
      </c>
      <c r="B113" s="160"/>
      <c r="C113" s="160"/>
      <c r="D113" s="57">
        <f t="shared" ref="D113:E113" si="23">SUM(D114:D127)</f>
        <v>11077518</v>
      </c>
      <c r="E113" s="57">
        <f t="shared" si="23"/>
        <v>11077518</v>
      </c>
      <c r="F113" s="57">
        <f t="shared" ref="F113" si="24">SUM(F114:F127)</f>
        <v>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164" t="s">
        <v>18</v>
      </c>
      <c r="C116" s="164"/>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8850818</v>
      </c>
      <c r="E118" s="82">
        <v>8850818</v>
      </c>
      <c r="F118" s="82">
        <f>E118-D118</f>
        <v>0</v>
      </c>
    </row>
    <row r="119" spans="1:6" s="8" customFormat="1" ht="21.75" customHeight="1" x14ac:dyDescent="0.2">
      <c r="A119" s="60"/>
      <c r="B119" s="155" t="s">
        <v>21</v>
      </c>
      <c r="C119" s="155"/>
      <c r="D119" s="82"/>
      <c r="E119" s="82"/>
      <c r="F119" s="82"/>
    </row>
    <row r="120" spans="1:6" s="8" customFormat="1" ht="27.6" customHeight="1" x14ac:dyDescent="0.2">
      <c r="A120" s="60"/>
      <c r="B120" s="154" t="s">
        <v>22</v>
      </c>
      <c r="C120" s="154"/>
      <c r="D120" s="82"/>
      <c r="E120" s="82"/>
      <c r="F120" s="82">
        <f>E120-D120</f>
        <v>0</v>
      </c>
    </row>
    <row r="121" spans="1:6" s="8" customFormat="1" ht="14.25" hidden="1" customHeight="1" x14ac:dyDescent="0.2">
      <c r="A121" s="60"/>
      <c r="B121" s="155" t="s">
        <v>23</v>
      </c>
      <c r="C121" s="155"/>
      <c r="D121" s="82"/>
      <c r="E121" s="82"/>
      <c r="F121" s="82"/>
    </row>
    <row r="122" spans="1:6" s="8" customFormat="1" ht="14.25" hidden="1" customHeight="1" x14ac:dyDescent="0.2">
      <c r="A122" s="60"/>
      <c r="B122" s="165" t="s">
        <v>24</v>
      </c>
      <c r="C122" s="165"/>
      <c r="D122" s="82"/>
      <c r="E122" s="82"/>
      <c r="F122" s="82"/>
    </row>
    <row r="123" spans="1:6" s="8" customFormat="1" ht="14.25" hidden="1" customHeight="1" x14ac:dyDescent="0.2">
      <c r="A123" s="60"/>
      <c r="B123" s="155" t="s">
        <v>25</v>
      </c>
      <c r="C123" s="155"/>
      <c r="D123" s="82"/>
      <c r="E123" s="82"/>
      <c r="F123" s="82"/>
    </row>
    <row r="124" spans="1:6" s="8" customFormat="1" ht="14.25" hidden="1" customHeight="1" x14ac:dyDescent="0.2">
      <c r="A124" s="60"/>
      <c r="B124" s="154" t="s">
        <v>26</v>
      </c>
      <c r="C124" s="154"/>
      <c r="D124" s="82"/>
      <c r="E124" s="82"/>
      <c r="F124" s="82"/>
    </row>
    <row r="125" spans="1:6" s="8" customFormat="1" ht="14.25" hidden="1" customHeight="1" x14ac:dyDescent="0.2">
      <c r="A125" s="60"/>
      <c r="B125" s="154" t="s">
        <v>27</v>
      </c>
      <c r="C125" s="154"/>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234000</v>
      </c>
      <c r="E127" s="82">
        <v>234000</v>
      </c>
      <c r="F127" s="82">
        <f>E127-D127</f>
        <v>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2290950</v>
      </c>
      <c r="E132" s="57">
        <f t="shared" si="27"/>
        <v>2290950</v>
      </c>
      <c r="F132" s="57">
        <f t="shared" si="27"/>
        <v>0</v>
      </c>
    </row>
    <row r="133" spans="1:6" s="8" customFormat="1" hidden="1" x14ac:dyDescent="0.2">
      <c r="A133" s="58"/>
      <c r="B133" s="79" t="s">
        <v>34</v>
      </c>
      <c r="C133" s="56"/>
      <c r="D133" s="82"/>
      <c r="E133" s="82"/>
      <c r="F133" s="82"/>
    </row>
    <row r="134" spans="1:6" s="14" customFormat="1" ht="12.75" hidden="1" x14ac:dyDescent="0.25">
      <c r="A134" s="62"/>
      <c r="B134" s="162" t="s">
        <v>91</v>
      </c>
      <c r="C134" s="155"/>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2290950</v>
      </c>
      <c r="E136" s="82">
        <v>2290950</v>
      </c>
      <c r="F136" s="82">
        <f>E136-D136</f>
        <v>0</v>
      </c>
    </row>
    <row r="137" spans="1:6" s="8" customFormat="1" x14ac:dyDescent="0.2">
      <c r="A137" s="160" t="s">
        <v>147</v>
      </c>
      <c r="B137" s="160"/>
      <c r="C137" s="160"/>
      <c r="D137" s="57">
        <f t="shared" ref="D137:F137" si="29">D139+D140+D138</f>
        <v>112700</v>
      </c>
      <c r="E137" s="57">
        <f t="shared" si="29"/>
        <v>112700</v>
      </c>
      <c r="F137" s="57">
        <f t="shared" si="29"/>
        <v>0</v>
      </c>
    </row>
    <row r="138" spans="1:6" s="8" customFormat="1" x14ac:dyDescent="0.2">
      <c r="A138" s="55"/>
      <c r="B138" s="56" t="s">
        <v>38</v>
      </c>
      <c r="C138" s="79"/>
      <c r="D138" s="82">
        <v>112700</v>
      </c>
      <c r="E138" s="82">
        <v>112700</v>
      </c>
      <c r="F138" s="82">
        <f>E138-D138</f>
        <v>0</v>
      </c>
    </row>
    <row r="139" spans="1:6" s="8" customFormat="1" ht="30.6" hidden="1" customHeight="1" x14ac:dyDescent="0.2">
      <c r="A139" s="55"/>
      <c r="B139" s="154" t="s">
        <v>93</v>
      </c>
      <c r="C139" s="154"/>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63" t="s">
        <v>94</v>
      </c>
      <c r="B142" s="163"/>
      <c r="C142" s="163"/>
      <c r="D142" s="64">
        <f t="shared" ref="D142:F143" si="31">D143</f>
        <v>0</v>
      </c>
      <c r="E142" s="64">
        <f t="shared" si="31"/>
        <v>0</v>
      </c>
      <c r="F142" s="64">
        <f t="shared" si="31"/>
        <v>0</v>
      </c>
    </row>
    <row r="143" spans="1:6" s="16" customFormat="1" ht="30.75" hidden="1" customHeight="1" x14ac:dyDescent="0.25">
      <c r="A143" s="76"/>
      <c r="B143" s="159" t="s">
        <v>95</v>
      </c>
      <c r="C143" s="159"/>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55" t="s">
        <v>50</v>
      </c>
      <c r="C146" s="155"/>
      <c r="D146" s="82"/>
      <c r="E146" s="82"/>
      <c r="F146" s="82"/>
    </row>
    <row r="147" spans="1:6" s="16" customFormat="1" ht="23.45" hidden="1" customHeight="1" x14ac:dyDescent="0.2">
      <c r="A147" s="62"/>
      <c r="B147" s="155" t="s">
        <v>51</v>
      </c>
      <c r="C147" s="155"/>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60" t="s">
        <v>53</v>
      </c>
      <c r="B149" s="160"/>
      <c r="C149" s="160"/>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61" t="s">
        <v>97</v>
      </c>
      <c r="C152" s="161"/>
      <c r="D152" s="82"/>
      <c r="E152" s="82"/>
      <c r="F152" s="82"/>
    </row>
    <row r="153" spans="1:6" s="8" customFormat="1" ht="30" hidden="1" customHeight="1" x14ac:dyDescent="0.2">
      <c r="A153" s="160" t="s">
        <v>98</v>
      </c>
      <c r="B153" s="160"/>
      <c r="C153" s="160"/>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54" t="s">
        <v>59</v>
      </c>
      <c r="C155" s="154"/>
      <c r="D155" s="82"/>
      <c r="E155" s="82"/>
      <c r="F155" s="82"/>
    </row>
    <row r="156" spans="1:6" s="8" customFormat="1" ht="18" hidden="1" customHeight="1" x14ac:dyDescent="0.2">
      <c r="A156" s="55"/>
      <c r="B156" s="154" t="s">
        <v>61</v>
      </c>
      <c r="C156" s="154"/>
      <c r="D156" s="82"/>
      <c r="E156" s="82"/>
      <c r="F156" s="82"/>
    </row>
    <row r="157" spans="1:6" s="8" customFormat="1" ht="30.6" hidden="1" customHeight="1" x14ac:dyDescent="0.2">
      <c r="A157" s="55"/>
      <c r="B157" s="155" t="s">
        <v>71</v>
      </c>
      <c r="C157" s="155"/>
      <c r="D157" s="82"/>
      <c r="E157" s="82"/>
      <c r="F157" s="82"/>
    </row>
    <row r="158" spans="1:6" s="25" customFormat="1" ht="18" x14ac:dyDescent="0.25">
      <c r="A158" s="156" t="s">
        <v>148</v>
      </c>
      <c r="B158" s="155"/>
      <c r="C158" s="155"/>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57" t="s">
        <v>103</v>
      </c>
      <c r="C160" s="158"/>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81" t="s">
        <v>106</v>
      </c>
      <c r="B169" s="181"/>
      <c r="C169" s="181"/>
      <c r="D169" s="33">
        <f t="shared" ref="D169:F169" si="43">D170+D172</f>
        <v>0</v>
      </c>
      <c r="E169" s="33">
        <f t="shared" si="43"/>
        <v>0</v>
      </c>
      <c r="F169" s="33">
        <f t="shared" si="43"/>
        <v>0</v>
      </c>
    </row>
    <row r="170" spans="1:6" s="16" customFormat="1" ht="30.75" hidden="1" customHeight="1" x14ac:dyDescent="0.25">
      <c r="A170" s="77"/>
      <c r="B170" s="177" t="s">
        <v>107</v>
      </c>
      <c r="C170" s="177"/>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58" t="s">
        <v>48</v>
      </c>
      <c r="C172" s="158"/>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176" t="s">
        <v>53</v>
      </c>
      <c r="B174" s="176"/>
      <c r="C174" s="176"/>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178" t="s">
        <v>55</v>
      </c>
      <c r="C176" s="178"/>
      <c r="D176" s="75"/>
      <c r="E176" s="75"/>
      <c r="F176" s="75"/>
    </row>
    <row r="177" spans="1:6" s="14" customFormat="1" ht="15" hidden="1" customHeight="1" x14ac:dyDescent="0.2">
      <c r="A177" s="15"/>
      <c r="B177" s="179" t="s">
        <v>56</v>
      </c>
      <c r="C177" s="179"/>
      <c r="D177" s="75"/>
      <c r="E177" s="75"/>
      <c r="F177" s="75"/>
    </row>
    <row r="178" spans="1:6" s="14" customFormat="1" ht="65.45" hidden="1" customHeight="1" x14ac:dyDescent="0.25">
      <c r="A178" s="15"/>
      <c r="B178" s="180" t="s">
        <v>57</v>
      </c>
      <c r="C178" s="174"/>
      <c r="D178" s="75"/>
      <c r="E178" s="75"/>
      <c r="F178" s="75"/>
    </row>
    <row r="179" spans="1:6" s="8" customFormat="1" ht="31.5" hidden="1" customHeight="1" x14ac:dyDescent="0.2">
      <c r="A179" s="176" t="s">
        <v>109</v>
      </c>
      <c r="B179" s="176"/>
      <c r="C179" s="176"/>
      <c r="D179" s="32">
        <f t="shared" ref="D179:F179" si="48">D180+D181+D185+D189+D190</f>
        <v>0</v>
      </c>
      <c r="E179" s="32">
        <f t="shared" si="48"/>
        <v>0</v>
      </c>
      <c r="F179" s="32">
        <f t="shared" si="48"/>
        <v>0</v>
      </c>
    </row>
    <row r="180" spans="1:6" s="8" customFormat="1" ht="32.450000000000003" hidden="1" customHeight="1" x14ac:dyDescent="0.2">
      <c r="A180" s="10"/>
      <c r="B180" s="175" t="s">
        <v>60</v>
      </c>
      <c r="C180" s="175"/>
      <c r="D180" s="94"/>
      <c r="E180" s="94"/>
      <c r="F180" s="94"/>
    </row>
    <row r="181" spans="1:6" s="8" customFormat="1" ht="30.75" hidden="1" customHeight="1" x14ac:dyDescent="0.2">
      <c r="A181" s="10"/>
      <c r="B181" s="175" t="s">
        <v>62</v>
      </c>
      <c r="C181" s="175"/>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75" t="s">
        <v>66</v>
      </c>
      <c r="C185" s="175"/>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75" t="s">
        <v>70</v>
      </c>
      <c r="C189" s="175"/>
      <c r="D189" s="75"/>
      <c r="E189" s="75"/>
      <c r="F189" s="75"/>
    </row>
    <row r="190" spans="1:6" s="8" customFormat="1" ht="31.5" hidden="1" customHeight="1" x14ac:dyDescent="0.2">
      <c r="A190" s="10"/>
      <c r="B190" s="158" t="s">
        <v>110</v>
      </c>
      <c r="C190" s="175"/>
      <c r="D190" s="75"/>
      <c r="E190" s="75"/>
      <c r="F190" s="75"/>
    </row>
    <row r="191" spans="1:6" s="8" customFormat="1" ht="42" hidden="1" customHeight="1" x14ac:dyDescent="0.2">
      <c r="A191" s="173" t="s">
        <v>111</v>
      </c>
      <c r="B191" s="173"/>
      <c r="C191" s="173"/>
      <c r="D191" s="33">
        <f t="shared" ref="D191:F191" si="51">D192+D195+D198+D201+D206+D209+D214+D219+D224+D229+D234+D239+D243+D248</f>
        <v>0</v>
      </c>
      <c r="E191" s="33">
        <f t="shared" si="51"/>
        <v>0</v>
      </c>
      <c r="F191" s="33">
        <f t="shared" si="51"/>
        <v>0</v>
      </c>
    </row>
    <row r="192" spans="1:6" s="8" customFormat="1" ht="19.5" hidden="1" customHeight="1" x14ac:dyDescent="0.2">
      <c r="A192" s="19"/>
      <c r="B192" s="175" t="s">
        <v>112</v>
      </c>
      <c r="C192" s="175"/>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55" t="s">
        <v>113</v>
      </c>
      <c r="C195" s="155"/>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54" t="s">
        <v>114</v>
      </c>
      <c r="C198" s="154"/>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75" t="s">
        <v>115</v>
      </c>
      <c r="C201" s="175"/>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75" t="s">
        <v>116</v>
      </c>
      <c r="C206" s="175"/>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75" t="s">
        <v>117</v>
      </c>
      <c r="C209" s="175"/>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75" t="s">
        <v>118</v>
      </c>
      <c r="C214" s="175"/>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75" t="s">
        <v>119</v>
      </c>
      <c r="C219" s="175"/>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75" t="s">
        <v>120</v>
      </c>
      <c r="C224" s="175"/>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75" t="s">
        <v>76</v>
      </c>
      <c r="C229" s="175"/>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58" t="s">
        <v>77</v>
      </c>
      <c r="C234" s="158"/>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166" t="s">
        <v>121</v>
      </c>
      <c r="C239" s="166"/>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166" t="s">
        <v>78</v>
      </c>
      <c r="C243" s="166"/>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166" t="s">
        <v>79</v>
      </c>
      <c r="C248" s="166"/>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173" t="s">
        <v>80</v>
      </c>
      <c r="B253" s="174"/>
      <c r="C253" s="174"/>
      <c r="D253" s="33">
        <f t="shared" ref="D253:F253" si="66">D254+D258+D262+D266+D270+D274+D278+D282+D285</f>
        <v>0</v>
      </c>
      <c r="E253" s="33">
        <f t="shared" si="66"/>
        <v>0</v>
      </c>
      <c r="F253" s="33">
        <f t="shared" si="66"/>
        <v>0</v>
      </c>
    </row>
    <row r="254" spans="1:6" s="14" customFormat="1" ht="28.15" hidden="1" customHeight="1" x14ac:dyDescent="0.25">
      <c r="A254" s="22"/>
      <c r="B254" s="158" t="s">
        <v>81</v>
      </c>
      <c r="C254" s="174"/>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171" t="s">
        <v>82</v>
      </c>
      <c r="C258" s="172"/>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171" t="s">
        <v>83</v>
      </c>
      <c r="C262" s="172"/>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166" t="s">
        <v>84</v>
      </c>
      <c r="C266" s="158"/>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166" t="s">
        <v>85</v>
      </c>
      <c r="C270" s="158"/>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166" t="s">
        <v>86</v>
      </c>
      <c r="C274" s="158"/>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166" t="s">
        <v>87</v>
      </c>
      <c r="C278" s="158"/>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166" t="s">
        <v>88</v>
      </c>
      <c r="C282" s="158"/>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166" t="s">
        <v>89</v>
      </c>
      <c r="C285" s="158"/>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182" t="s">
        <v>175</v>
      </c>
      <c r="B289" s="183"/>
      <c r="C289" s="183"/>
      <c r="D289" s="53">
        <f>D290+D294</f>
        <v>0</v>
      </c>
      <c r="E289" s="53">
        <f>E290+E294</f>
        <v>0</v>
      </c>
      <c r="F289" s="53">
        <f>F290+F294</f>
        <v>0</v>
      </c>
    </row>
    <row r="290" spans="1:7" s="44" customFormat="1" ht="18" hidden="1" x14ac:dyDescent="0.2">
      <c r="A290" s="156" t="s">
        <v>141</v>
      </c>
      <c r="B290" s="207"/>
      <c r="C290" s="207"/>
      <c r="D290" s="54">
        <f t="shared" ref="D290:F292" si="76">D291</f>
        <v>0</v>
      </c>
      <c r="E290" s="54">
        <f t="shared" si="76"/>
        <v>0</v>
      </c>
      <c r="F290" s="54">
        <f t="shared" si="76"/>
        <v>0</v>
      </c>
    </row>
    <row r="291" spans="1:7" s="14" customFormat="1" ht="12.75" hidden="1" x14ac:dyDescent="0.25">
      <c r="A291" s="176" t="s">
        <v>173</v>
      </c>
      <c r="B291" s="176"/>
      <c r="C291" s="176"/>
      <c r="D291" s="74">
        <f t="shared" si="76"/>
        <v>0</v>
      </c>
      <c r="E291" s="74">
        <f t="shared" si="76"/>
        <v>0</v>
      </c>
      <c r="F291" s="74">
        <f t="shared" si="76"/>
        <v>0</v>
      </c>
    </row>
    <row r="292" spans="1:7" s="14" customFormat="1" ht="12.75" hidden="1" x14ac:dyDescent="0.25">
      <c r="A292" s="176" t="s">
        <v>145</v>
      </c>
      <c r="B292" s="176"/>
      <c r="C292" s="176"/>
      <c r="D292" s="75"/>
      <c r="E292" s="75"/>
      <c r="F292" s="75">
        <f t="shared" si="76"/>
        <v>0</v>
      </c>
    </row>
    <row r="293" spans="1:7" s="14" customFormat="1" ht="12.75" hidden="1" x14ac:dyDescent="0.2">
      <c r="A293" s="12"/>
      <c r="B293" s="51" t="s">
        <v>174</v>
      </c>
      <c r="C293" s="91"/>
      <c r="D293" s="75"/>
      <c r="E293" s="75"/>
      <c r="F293" s="75">
        <f>E293-D293</f>
        <v>0</v>
      </c>
    </row>
    <row r="294" spans="1:7" s="14" customFormat="1" ht="15.75" hidden="1" x14ac:dyDescent="0.25">
      <c r="A294" s="156" t="s">
        <v>148</v>
      </c>
      <c r="B294" s="155"/>
      <c r="C294" s="155"/>
      <c r="D294" s="54">
        <v>0</v>
      </c>
      <c r="E294" s="54">
        <v>0</v>
      </c>
      <c r="F294" s="54">
        <v>0</v>
      </c>
    </row>
    <row r="295" spans="1:7" s="8" customFormat="1" ht="28.5" customHeight="1" x14ac:dyDescent="0.2">
      <c r="A295" s="167" t="s">
        <v>123</v>
      </c>
      <c r="B295" s="168"/>
      <c r="C295" s="168"/>
      <c r="D295" s="168"/>
      <c r="E295" s="168"/>
      <c r="F295" s="168"/>
    </row>
    <row r="296" spans="1:7" s="8" customFormat="1" ht="15.75" customHeight="1" x14ac:dyDescent="0.2">
      <c r="A296" s="198" t="s">
        <v>142</v>
      </c>
      <c r="B296" s="199"/>
      <c r="C296" s="200"/>
      <c r="D296" s="123">
        <f>D297+D486+D544</f>
        <v>39156768</v>
      </c>
      <c r="E296" s="123">
        <f>E297+E486+E544</f>
        <v>40056768</v>
      </c>
      <c r="F296" s="123">
        <f>F297+F486+F544</f>
        <v>900000</v>
      </c>
    </row>
    <row r="297" spans="1:7" s="8" customFormat="1" ht="18" x14ac:dyDescent="0.2">
      <c r="A297" s="201" t="s">
        <v>153</v>
      </c>
      <c r="B297" s="202"/>
      <c r="C297" s="203"/>
      <c r="D297" s="124">
        <f>D298+D354</f>
        <v>21186768</v>
      </c>
      <c r="E297" s="124">
        <f>E298+E354</f>
        <v>21186768</v>
      </c>
      <c r="F297" s="124">
        <f>F298+F354</f>
        <v>0</v>
      </c>
      <c r="G297" s="127"/>
    </row>
    <row r="298" spans="1:7" s="25" customFormat="1" ht="18" customHeight="1" x14ac:dyDescent="0.25">
      <c r="A298" s="204" t="s">
        <v>149</v>
      </c>
      <c r="B298" s="205"/>
      <c r="C298" s="206"/>
      <c r="D298" s="54">
        <f>D310+D339+D346+D335</f>
        <v>21106768</v>
      </c>
      <c r="E298" s="54">
        <f>E310+E339+E346+E335</f>
        <v>21106768</v>
      </c>
      <c r="F298" s="54">
        <f>F310+F339+F346+F335</f>
        <v>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89" t="s">
        <v>150</v>
      </c>
      <c r="B310" s="190"/>
      <c r="C310" s="191"/>
      <c r="D310" s="57">
        <f t="shared" ref="D310:F310" si="82">D311</f>
        <v>1800000</v>
      </c>
      <c r="E310" s="57">
        <f t="shared" si="82"/>
        <v>1800000</v>
      </c>
      <c r="F310" s="57">
        <f t="shared" si="82"/>
        <v>0</v>
      </c>
    </row>
    <row r="311" spans="1:6" s="8" customFormat="1" ht="14.25" customHeight="1" x14ac:dyDescent="0.2">
      <c r="A311" s="189" t="s">
        <v>145</v>
      </c>
      <c r="B311" s="190"/>
      <c r="C311" s="191"/>
      <c r="D311" s="57">
        <f t="shared" ref="D311:F311" si="83">SUM(D312:D325)</f>
        <v>1800000</v>
      </c>
      <c r="E311" s="57">
        <f t="shared" si="83"/>
        <v>1800000</v>
      </c>
      <c r="F311" s="57">
        <f t="shared" si="83"/>
        <v>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92" t="s">
        <v>18</v>
      </c>
      <c r="C314" s="193"/>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94" t="s">
        <v>21</v>
      </c>
      <c r="C317" s="195"/>
      <c r="D317" s="82"/>
      <c r="E317" s="82"/>
      <c r="F317" s="82"/>
    </row>
    <row r="318" spans="1:6" s="8" customFormat="1" ht="27.6" hidden="1" customHeight="1" x14ac:dyDescent="0.2">
      <c r="A318" s="60"/>
      <c r="B318" s="196" t="s">
        <v>22</v>
      </c>
      <c r="C318" s="197"/>
      <c r="D318" s="82"/>
      <c r="E318" s="82"/>
      <c r="F318" s="82"/>
    </row>
    <row r="319" spans="1:6" s="8" customFormat="1" ht="26.45" customHeight="1" x14ac:dyDescent="0.2">
      <c r="A319" s="60"/>
      <c r="B319" s="155" t="s">
        <v>23</v>
      </c>
      <c r="C319" s="155"/>
      <c r="D319" s="82">
        <v>1200000</v>
      </c>
      <c r="E319" s="82">
        <v>1200000</v>
      </c>
      <c r="F319" s="82">
        <f>E319-D319</f>
        <v>0</v>
      </c>
    </row>
    <row r="320" spans="1:6" s="8" customFormat="1" ht="18.600000000000001" hidden="1" customHeight="1" x14ac:dyDescent="0.2">
      <c r="A320" s="60"/>
      <c r="B320" s="165" t="s">
        <v>24</v>
      </c>
      <c r="C320" s="165"/>
      <c r="D320" s="82"/>
      <c r="E320" s="82"/>
      <c r="F320" s="82"/>
    </row>
    <row r="321" spans="1:6" s="8" customFormat="1" ht="27.6" hidden="1" customHeight="1" x14ac:dyDescent="0.2">
      <c r="A321" s="60"/>
      <c r="B321" s="155" t="s">
        <v>25</v>
      </c>
      <c r="C321" s="155"/>
      <c r="D321" s="82"/>
      <c r="E321" s="82"/>
      <c r="F321" s="82"/>
    </row>
    <row r="322" spans="1:6" s="8" customFormat="1" ht="30" hidden="1" customHeight="1" x14ac:dyDescent="0.2">
      <c r="A322" s="60"/>
      <c r="B322" s="154" t="s">
        <v>26</v>
      </c>
      <c r="C322" s="154"/>
      <c r="D322" s="82"/>
      <c r="E322" s="82"/>
      <c r="F322" s="82"/>
    </row>
    <row r="323" spans="1:6" s="8" customFormat="1" ht="28.15" hidden="1" customHeight="1" x14ac:dyDescent="0.2">
      <c r="A323" s="60"/>
      <c r="B323" s="154" t="s">
        <v>27</v>
      </c>
      <c r="C323" s="154"/>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600000</v>
      </c>
      <c r="E325" s="82">
        <v>600000</v>
      </c>
      <c r="F325" s="82">
        <f>E325-D325</f>
        <v>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62" t="s">
        <v>91</v>
      </c>
      <c r="C332" s="155"/>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60" t="s">
        <v>92</v>
      </c>
      <c r="B335" s="160"/>
      <c r="C335" s="160"/>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54" t="s">
        <v>93</v>
      </c>
      <c r="C337" s="154"/>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63" t="s">
        <v>94</v>
      </c>
      <c r="B340" s="163"/>
      <c r="C340" s="163"/>
      <c r="D340" s="64"/>
      <c r="E340" s="64"/>
      <c r="F340" s="64"/>
    </row>
    <row r="341" spans="1:6" s="16" customFormat="1" ht="30.75" hidden="1" customHeight="1" x14ac:dyDescent="0.25">
      <c r="A341" s="76"/>
      <c r="B341" s="159" t="s">
        <v>95</v>
      </c>
      <c r="C341" s="159"/>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55" t="s">
        <v>50</v>
      </c>
      <c r="C344" s="155"/>
      <c r="D344" s="75"/>
      <c r="E344" s="75"/>
      <c r="F344" s="75"/>
    </row>
    <row r="345" spans="1:6" s="16" customFormat="1" ht="23.45" hidden="1" customHeight="1" x14ac:dyDescent="0.2">
      <c r="A345" s="62"/>
      <c r="B345" s="155" t="s">
        <v>51</v>
      </c>
      <c r="C345" s="155"/>
      <c r="D345" s="82"/>
      <c r="E345" s="82"/>
      <c r="F345" s="82"/>
    </row>
    <row r="346" spans="1:6" s="8" customFormat="1" ht="15.6" customHeight="1" x14ac:dyDescent="0.2">
      <c r="A346" s="55" t="s">
        <v>151</v>
      </c>
      <c r="B346" s="56"/>
      <c r="C346" s="56"/>
      <c r="D346" s="64">
        <f t="shared" ref="D346:F346" si="85">D350</f>
        <v>19331768</v>
      </c>
      <c r="E346" s="64">
        <f t="shared" si="85"/>
        <v>19331768</v>
      </c>
      <c r="F346" s="64">
        <f t="shared" si="85"/>
        <v>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61" t="s">
        <v>97</v>
      </c>
      <c r="C349" s="161"/>
      <c r="D349" s="75"/>
      <c r="E349" s="75"/>
      <c r="F349" s="75"/>
    </row>
    <row r="350" spans="1:6" s="8" customFormat="1" x14ac:dyDescent="0.2">
      <c r="A350" s="55"/>
      <c r="B350" s="56" t="s">
        <v>58</v>
      </c>
      <c r="C350" s="79"/>
      <c r="D350" s="82">
        <v>19331768</v>
      </c>
      <c r="E350" s="82">
        <v>19331768</v>
      </c>
      <c r="F350" s="82">
        <f>E350-D350</f>
        <v>0</v>
      </c>
    </row>
    <row r="351" spans="1:6" s="8" customFormat="1" ht="39" hidden="1" customHeight="1" x14ac:dyDescent="0.2">
      <c r="A351" s="55"/>
      <c r="B351" s="154" t="s">
        <v>59</v>
      </c>
      <c r="C351" s="154"/>
      <c r="D351" s="75"/>
      <c r="E351" s="75"/>
      <c r="F351" s="75"/>
    </row>
    <row r="352" spans="1:6" s="8" customFormat="1" ht="18" hidden="1" customHeight="1" x14ac:dyDescent="0.2">
      <c r="A352" s="55"/>
      <c r="B352" s="154" t="s">
        <v>61</v>
      </c>
      <c r="C352" s="154"/>
      <c r="D352" s="82"/>
      <c r="E352" s="82"/>
      <c r="F352" s="82"/>
    </row>
    <row r="353" spans="1:6" s="8" customFormat="1" ht="30.6" hidden="1" customHeight="1" x14ac:dyDescent="0.2">
      <c r="A353" s="55"/>
      <c r="B353" s="155" t="s">
        <v>71</v>
      </c>
      <c r="C353" s="155"/>
      <c r="D353" s="75"/>
      <c r="E353" s="75"/>
      <c r="F353" s="75"/>
    </row>
    <row r="354" spans="1:6" s="25" customFormat="1" ht="18" x14ac:dyDescent="0.25">
      <c r="A354" s="156" t="s">
        <v>148</v>
      </c>
      <c r="B354" s="155"/>
      <c r="C354" s="155"/>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57" t="s">
        <v>103</v>
      </c>
      <c r="C359" s="158"/>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167</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81" t="s">
        <v>106</v>
      </c>
      <c r="B368" s="181"/>
      <c r="C368" s="181"/>
      <c r="D368" s="33">
        <f t="shared" ref="D368:F368" si="94">D369+D371</f>
        <v>0</v>
      </c>
      <c r="E368" s="33">
        <f t="shared" si="94"/>
        <v>0</v>
      </c>
      <c r="F368" s="33">
        <f t="shared" si="94"/>
        <v>0</v>
      </c>
    </row>
    <row r="369" spans="1:6" s="16" customFormat="1" ht="30.75" hidden="1" customHeight="1" x14ac:dyDescent="0.25">
      <c r="A369" s="77"/>
      <c r="B369" s="177" t="s">
        <v>107</v>
      </c>
      <c r="C369" s="177"/>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58" t="s">
        <v>48</v>
      </c>
      <c r="C371" s="158"/>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178" t="s">
        <v>55</v>
      </c>
      <c r="C373" s="178"/>
      <c r="D373" s="75"/>
      <c r="E373" s="75"/>
      <c r="F373" s="75"/>
    </row>
    <row r="374" spans="1:6" s="14" customFormat="1" ht="15" hidden="1" customHeight="1" x14ac:dyDescent="0.2">
      <c r="A374" s="15"/>
      <c r="B374" s="179" t="s">
        <v>56</v>
      </c>
      <c r="C374" s="179"/>
      <c r="D374" s="75"/>
      <c r="E374" s="75"/>
      <c r="F374" s="75"/>
    </row>
    <row r="375" spans="1:6" s="14" customFormat="1" ht="65.45" hidden="1" customHeight="1" x14ac:dyDescent="0.25">
      <c r="A375" s="15"/>
      <c r="B375" s="180" t="s">
        <v>57</v>
      </c>
      <c r="C375" s="174"/>
      <c r="D375" s="75"/>
      <c r="E375" s="75"/>
      <c r="F375" s="75"/>
    </row>
    <row r="376" spans="1:6" s="8" customFormat="1" ht="14.25" customHeight="1" x14ac:dyDescent="0.2">
      <c r="A376" s="186" t="s">
        <v>151</v>
      </c>
      <c r="B376" s="187"/>
      <c r="C376" s="188"/>
      <c r="D376" s="32">
        <f t="shared" ref="D376:F376" si="96">D377+D378+D382+D386+D387</f>
        <v>0</v>
      </c>
      <c r="E376" s="32">
        <f t="shared" si="96"/>
        <v>0</v>
      </c>
      <c r="F376" s="32">
        <f t="shared" si="96"/>
        <v>0</v>
      </c>
    </row>
    <row r="377" spans="1:6" s="8" customFormat="1" ht="32.450000000000003" hidden="1" customHeight="1" x14ac:dyDescent="0.2">
      <c r="A377" s="10"/>
      <c r="B377" s="184" t="s">
        <v>60</v>
      </c>
      <c r="C377" s="185"/>
      <c r="D377" s="94"/>
      <c r="E377" s="94"/>
      <c r="F377" s="94"/>
    </row>
    <row r="378" spans="1:6" s="8" customFormat="1" ht="30.75" hidden="1" customHeight="1" x14ac:dyDescent="0.2">
      <c r="A378" s="10"/>
      <c r="B378" s="175" t="s">
        <v>62</v>
      </c>
      <c r="C378" s="175"/>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75" t="s">
        <v>66</v>
      </c>
      <c r="C382" s="175"/>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84" t="s">
        <v>70</v>
      </c>
      <c r="C386" s="185"/>
      <c r="D386" s="75">
        <v>0</v>
      </c>
      <c r="E386" s="75">
        <v>0</v>
      </c>
      <c r="F386" s="75">
        <v>0</v>
      </c>
    </row>
    <row r="387" spans="1:6" s="8" customFormat="1" ht="31.5" hidden="1" customHeight="1" x14ac:dyDescent="0.2">
      <c r="A387" s="10"/>
      <c r="B387" s="158" t="s">
        <v>110</v>
      </c>
      <c r="C387" s="175"/>
      <c r="D387" s="75"/>
      <c r="E387" s="75"/>
      <c r="F387" s="75"/>
    </row>
    <row r="388" spans="1:6" s="8" customFormat="1" ht="42" hidden="1" customHeight="1" x14ac:dyDescent="0.2">
      <c r="A388" s="173" t="s">
        <v>111</v>
      </c>
      <c r="B388" s="173"/>
      <c r="C388" s="173"/>
      <c r="D388" s="33">
        <f t="shared" ref="D388:F388" si="97">D389+D392+D395+D398+D403+D406+D411+D416+D421+D426+D431+D436+D440+D445</f>
        <v>0</v>
      </c>
      <c r="E388" s="33">
        <f t="shared" si="97"/>
        <v>0</v>
      </c>
      <c r="F388" s="33">
        <f t="shared" si="97"/>
        <v>0</v>
      </c>
    </row>
    <row r="389" spans="1:6" s="8" customFormat="1" ht="19.5" hidden="1" customHeight="1" x14ac:dyDescent="0.2">
      <c r="A389" s="19"/>
      <c r="B389" s="175" t="s">
        <v>112</v>
      </c>
      <c r="C389" s="175"/>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55" t="s">
        <v>113</v>
      </c>
      <c r="C392" s="155"/>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54" t="s">
        <v>114</v>
      </c>
      <c r="C395" s="154"/>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75" t="s">
        <v>115</v>
      </c>
      <c r="C398" s="175"/>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75" t="s">
        <v>116</v>
      </c>
      <c r="C403" s="175"/>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75" t="s">
        <v>117</v>
      </c>
      <c r="C406" s="175"/>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75" t="s">
        <v>118</v>
      </c>
      <c r="C411" s="175"/>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75" t="s">
        <v>119</v>
      </c>
      <c r="C416" s="175"/>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75" t="s">
        <v>120</v>
      </c>
      <c r="C421" s="175"/>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75" t="s">
        <v>76</v>
      </c>
      <c r="C426" s="175"/>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58" t="s">
        <v>77</v>
      </c>
      <c r="C431" s="158"/>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166" t="s">
        <v>121</v>
      </c>
      <c r="C436" s="166"/>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166" t="s">
        <v>78</v>
      </c>
      <c r="C440" s="166"/>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166" t="s">
        <v>79</v>
      </c>
      <c r="C445" s="166"/>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173" t="s">
        <v>80</v>
      </c>
      <c r="B450" s="174"/>
      <c r="C450" s="174"/>
      <c r="D450" s="33">
        <f t="shared" ref="D450:F450" si="112">D451+D455+D459+D463+D467+D471+D475+D479+D482</f>
        <v>0</v>
      </c>
      <c r="E450" s="33">
        <f t="shared" si="112"/>
        <v>0</v>
      </c>
      <c r="F450" s="33">
        <f t="shared" si="112"/>
        <v>0</v>
      </c>
    </row>
    <row r="451" spans="1:6" s="14" customFormat="1" ht="28.15" hidden="1" customHeight="1" x14ac:dyDescent="0.25">
      <c r="A451" s="22"/>
      <c r="B451" s="158" t="s">
        <v>81</v>
      </c>
      <c r="C451" s="174"/>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171" t="s">
        <v>82</v>
      </c>
      <c r="C455" s="172"/>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171" t="s">
        <v>83</v>
      </c>
      <c r="C459" s="172"/>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166" t="s">
        <v>84</v>
      </c>
      <c r="C463" s="158"/>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166" t="s">
        <v>85</v>
      </c>
      <c r="C467" s="158"/>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166" t="s">
        <v>86</v>
      </c>
      <c r="C471" s="158"/>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166" t="s">
        <v>87</v>
      </c>
      <c r="C475" s="158"/>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166" t="s">
        <v>88</v>
      </c>
      <c r="C479" s="158"/>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166" t="s">
        <v>89</v>
      </c>
      <c r="C482" s="158"/>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182" t="s">
        <v>152</v>
      </c>
      <c r="B486" s="183"/>
      <c r="C486" s="183"/>
      <c r="D486" s="124">
        <f>D487</f>
        <v>7725000</v>
      </c>
      <c r="E486" s="124">
        <f>E487</f>
        <v>7925000</v>
      </c>
      <c r="F486" s="124">
        <f>F487</f>
        <v>200000</v>
      </c>
    </row>
    <row r="487" spans="1:6" s="25" customFormat="1" ht="18" x14ac:dyDescent="0.25">
      <c r="A487" s="156" t="s">
        <v>149</v>
      </c>
      <c r="B487" s="155"/>
      <c r="C487" s="155"/>
      <c r="D487" s="54">
        <f t="shared" ref="D487:F487" si="122">D499+D538</f>
        <v>7725000</v>
      </c>
      <c r="E487" s="54">
        <f t="shared" si="122"/>
        <v>7925000</v>
      </c>
      <c r="F487" s="54">
        <f t="shared" si="122"/>
        <v>200000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60" t="s">
        <v>150</v>
      </c>
      <c r="B499" s="160"/>
      <c r="C499" s="160"/>
      <c r="D499" s="57">
        <f t="shared" ref="D499:F499" si="123">D500+D524</f>
        <v>325000</v>
      </c>
      <c r="E499" s="57">
        <f t="shared" si="123"/>
        <v>325000</v>
      </c>
      <c r="F499" s="57">
        <f t="shared" si="123"/>
        <v>0</v>
      </c>
    </row>
    <row r="500" spans="1:6" s="8" customFormat="1" x14ac:dyDescent="0.2">
      <c r="A500" s="160" t="s">
        <v>145</v>
      </c>
      <c r="B500" s="160"/>
      <c r="C500" s="160"/>
      <c r="D500" s="57">
        <f t="shared" ref="D500:E500" si="124">SUM(D501:D514)</f>
        <v>284350</v>
      </c>
      <c r="E500" s="57">
        <f t="shared" si="124"/>
        <v>284350</v>
      </c>
      <c r="F500" s="57">
        <f t="shared" ref="F500" si="125">SUM(F501:F514)</f>
        <v>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164" t="s">
        <v>18</v>
      </c>
      <c r="C503" s="164"/>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55" t="s">
        <v>21</v>
      </c>
      <c r="C506" s="155"/>
      <c r="D506" s="82"/>
      <c r="E506" s="82"/>
      <c r="F506" s="82"/>
    </row>
    <row r="507" spans="1:6" s="8" customFormat="1" ht="27.6" hidden="1" customHeight="1" x14ac:dyDescent="0.2">
      <c r="A507" s="60"/>
      <c r="B507" s="154" t="s">
        <v>22</v>
      </c>
      <c r="C507" s="154"/>
      <c r="D507" s="82"/>
      <c r="E507" s="82"/>
      <c r="F507" s="82"/>
    </row>
    <row r="508" spans="1:6" s="8" customFormat="1" ht="26.45" customHeight="1" x14ac:dyDescent="0.2">
      <c r="A508" s="60"/>
      <c r="B508" s="155" t="s">
        <v>23</v>
      </c>
      <c r="C508" s="155"/>
      <c r="D508" s="82">
        <v>15000</v>
      </c>
      <c r="E508" s="82">
        <v>15000</v>
      </c>
      <c r="F508" s="82">
        <f>E508-D508</f>
        <v>0</v>
      </c>
    </row>
    <row r="509" spans="1:6" s="8" customFormat="1" ht="18.600000000000001" hidden="1" customHeight="1" x14ac:dyDescent="0.2">
      <c r="A509" s="60"/>
      <c r="B509" s="165" t="s">
        <v>24</v>
      </c>
      <c r="C509" s="165"/>
      <c r="D509" s="82"/>
      <c r="E509" s="82"/>
      <c r="F509" s="82"/>
    </row>
    <row r="510" spans="1:6" s="8" customFormat="1" ht="27.6" hidden="1" customHeight="1" x14ac:dyDescent="0.2">
      <c r="A510" s="60"/>
      <c r="B510" s="155" t="s">
        <v>25</v>
      </c>
      <c r="C510" s="155"/>
      <c r="D510" s="82"/>
      <c r="E510" s="82"/>
      <c r="F510" s="82"/>
    </row>
    <row r="511" spans="1:6" s="8" customFormat="1" ht="30" hidden="1" customHeight="1" x14ac:dyDescent="0.2">
      <c r="A511" s="60"/>
      <c r="B511" s="154" t="s">
        <v>26</v>
      </c>
      <c r="C511" s="154"/>
      <c r="D511" s="82"/>
      <c r="E511" s="82"/>
      <c r="F511" s="82"/>
    </row>
    <row r="512" spans="1:6" s="8" customFormat="1" ht="28.15" hidden="1" customHeight="1" x14ac:dyDescent="0.2">
      <c r="A512" s="60"/>
      <c r="B512" s="154" t="s">
        <v>27</v>
      </c>
      <c r="C512" s="154"/>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269350</v>
      </c>
      <c r="E514" s="82">
        <v>269350</v>
      </c>
      <c r="F514" s="82">
        <f>E514-D514</f>
        <v>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62" t="s">
        <v>91</v>
      </c>
      <c r="C521" s="155"/>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60" t="s">
        <v>147</v>
      </c>
      <c r="B524" s="160"/>
      <c r="C524" s="160"/>
      <c r="D524" s="57">
        <f t="shared" ref="D524:E524" si="127">D526+D527+D525</f>
        <v>40650</v>
      </c>
      <c r="E524" s="57">
        <f t="shared" si="127"/>
        <v>40650</v>
      </c>
      <c r="F524" s="82">
        <f t="shared" si="126"/>
        <v>0</v>
      </c>
    </row>
    <row r="525" spans="1:6" s="8" customFormat="1" x14ac:dyDescent="0.2">
      <c r="A525" s="55"/>
      <c r="B525" s="56" t="s">
        <v>38</v>
      </c>
      <c r="C525" s="79"/>
      <c r="D525" s="75">
        <v>40650</v>
      </c>
      <c r="E525" s="75">
        <v>40650</v>
      </c>
      <c r="F525" s="82">
        <f t="shared" si="126"/>
        <v>0</v>
      </c>
    </row>
    <row r="526" spans="1:6" s="8" customFormat="1" ht="26.25" hidden="1" customHeight="1" x14ac:dyDescent="0.2">
      <c r="A526" s="55"/>
      <c r="B526" s="154" t="s">
        <v>93</v>
      </c>
      <c r="C526" s="154"/>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63" t="s">
        <v>94</v>
      </c>
      <c r="B529" s="163"/>
      <c r="C529" s="163"/>
      <c r="D529" s="64"/>
      <c r="E529" s="64"/>
      <c r="F529" s="82">
        <f t="shared" si="126"/>
        <v>0</v>
      </c>
    </row>
    <row r="530" spans="1:10" s="16" customFormat="1" hidden="1" x14ac:dyDescent="0.2">
      <c r="A530" s="76"/>
      <c r="B530" s="159" t="s">
        <v>95</v>
      </c>
      <c r="C530" s="159"/>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55" t="s">
        <v>50</v>
      </c>
      <c r="C533" s="155"/>
      <c r="D533" s="75"/>
      <c r="E533" s="75"/>
      <c r="F533" s="82">
        <f t="shared" si="126"/>
        <v>0</v>
      </c>
    </row>
    <row r="534" spans="1:10" s="16" customFormat="1" hidden="1" x14ac:dyDescent="0.2">
      <c r="A534" s="62"/>
      <c r="B534" s="155" t="s">
        <v>51</v>
      </c>
      <c r="C534" s="155"/>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61" t="s">
        <v>97</v>
      </c>
      <c r="C537" s="161"/>
      <c r="D537" s="75"/>
      <c r="E537" s="75"/>
      <c r="F537" s="82">
        <f t="shared" si="126"/>
        <v>0</v>
      </c>
    </row>
    <row r="538" spans="1:10" s="8" customFormat="1" x14ac:dyDescent="0.2">
      <c r="A538" s="160" t="s">
        <v>151</v>
      </c>
      <c r="B538" s="160"/>
      <c r="C538" s="160"/>
      <c r="D538" s="57">
        <f t="shared" ref="D538:E538" si="128">D539+D540+D541+D542</f>
        <v>7400000</v>
      </c>
      <c r="E538" s="57">
        <f t="shared" si="128"/>
        <v>7600000</v>
      </c>
      <c r="F538" s="82">
        <f t="shared" si="126"/>
        <v>200000</v>
      </c>
    </row>
    <row r="539" spans="1:10" s="8" customFormat="1" x14ac:dyDescent="0.2">
      <c r="A539" s="55"/>
      <c r="B539" s="56" t="s">
        <v>58</v>
      </c>
      <c r="C539" s="79"/>
      <c r="D539" s="82">
        <v>7400000</v>
      </c>
      <c r="E539" s="82">
        <v>7600000</v>
      </c>
      <c r="F539" s="82">
        <f t="shared" si="126"/>
        <v>200000</v>
      </c>
      <c r="J539" s="50"/>
    </row>
    <row r="540" spans="1:10" s="8" customFormat="1" ht="39" hidden="1" customHeight="1" x14ac:dyDescent="0.2">
      <c r="A540" s="55"/>
      <c r="B540" s="154" t="s">
        <v>59</v>
      </c>
      <c r="C540" s="154"/>
      <c r="D540" s="75"/>
      <c r="E540" s="75"/>
      <c r="F540" s="82">
        <f t="shared" si="126"/>
        <v>0</v>
      </c>
    </row>
    <row r="541" spans="1:10" s="8" customFormat="1" ht="18" hidden="1" customHeight="1" x14ac:dyDescent="0.2">
      <c r="A541" s="55"/>
      <c r="B541" s="154" t="s">
        <v>61</v>
      </c>
      <c r="C541" s="154"/>
      <c r="D541" s="82"/>
      <c r="E541" s="82"/>
      <c r="F541" s="82">
        <f t="shared" si="126"/>
        <v>0</v>
      </c>
    </row>
    <row r="542" spans="1:10" s="8" customFormat="1" ht="30.6" hidden="1" customHeight="1" x14ac:dyDescent="0.2">
      <c r="A542" s="55"/>
      <c r="B542" s="155" t="s">
        <v>71</v>
      </c>
      <c r="C542" s="155"/>
      <c r="D542" s="75"/>
      <c r="E542" s="75"/>
      <c r="F542" s="82">
        <f t="shared" si="126"/>
        <v>0</v>
      </c>
    </row>
    <row r="543" spans="1:10" s="25" customFormat="1" ht="18" x14ac:dyDescent="0.25">
      <c r="A543" s="156" t="s">
        <v>154</v>
      </c>
      <c r="B543" s="155"/>
      <c r="C543" s="155"/>
      <c r="D543" s="54">
        <v>0</v>
      </c>
      <c r="E543" s="54">
        <v>0</v>
      </c>
      <c r="F543" s="82">
        <f t="shared" si="126"/>
        <v>0</v>
      </c>
    </row>
    <row r="544" spans="1:10" s="8" customFormat="1" ht="15.75" x14ac:dyDescent="0.2">
      <c r="A544" s="182" t="s">
        <v>186</v>
      </c>
      <c r="B544" s="183"/>
      <c r="C544" s="183"/>
      <c r="D544" s="124">
        <f>D545+D598</f>
        <v>10245000</v>
      </c>
      <c r="E544" s="124">
        <f>E545+E598</f>
        <v>10945000</v>
      </c>
      <c r="F544" s="124">
        <f>F545+F598</f>
        <v>700000</v>
      </c>
    </row>
    <row r="545" spans="1:6" s="25" customFormat="1" ht="18" x14ac:dyDescent="0.25">
      <c r="A545" s="156" t="s">
        <v>149</v>
      </c>
      <c r="B545" s="155"/>
      <c r="C545" s="155"/>
      <c r="D545" s="54">
        <f>D557+D596</f>
        <v>10245000</v>
      </c>
      <c r="E545" s="54">
        <f>E557+E596</f>
        <v>10945000</v>
      </c>
      <c r="F545" s="54">
        <f>F557+F596</f>
        <v>700000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60" t="s">
        <v>150</v>
      </c>
      <c r="B557" s="160"/>
      <c r="C557" s="160"/>
      <c r="D557" s="57">
        <f>D558+D582</f>
        <v>755000</v>
      </c>
      <c r="E557" s="57">
        <f>E558+E582</f>
        <v>755000</v>
      </c>
      <c r="F557" s="57">
        <f>F558+F582</f>
        <v>0</v>
      </c>
    </row>
    <row r="558" spans="1:6" s="8" customFormat="1" x14ac:dyDescent="0.2">
      <c r="A558" s="160" t="s">
        <v>145</v>
      </c>
      <c r="B558" s="160"/>
      <c r="C558" s="160"/>
      <c r="D558" s="57">
        <f t="shared" ref="D558:E558" si="129">SUM(D559:D572)</f>
        <v>622288</v>
      </c>
      <c r="E558" s="57">
        <f t="shared" si="129"/>
        <v>622288</v>
      </c>
      <c r="F558" s="57">
        <f t="shared" ref="F558" si="130">SUM(F559:F572)</f>
        <v>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164" t="s">
        <v>18</v>
      </c>
      <c r="C561" s="164"/>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55" t="s">
        <v>21</v>
      </c>
      <c r="C564" s="155"/>
      <c r="D564" s="82"/>
      <c r="E564" s="82"/>
      <c r="F564" s="82"/>
    </row>
    <row r="565" spans="1:6" s="8" customFormat="1" hidden="1" x14ac:dyDescent="0.2">
      <c r="A565" s="60"/>
      <c r="B565" s="154" t="s">
        <v>22</v>
      </c>
      <c r="C565" s="154"/>
      <c r="D565" s="82"/>
      <c r="E565" s="82"/>
      <c r="F565" s="82"/>
    </row>
    <row r="566" spans="1:6" s="8" customFormat="1" ht="27" hidden="1" customHeight="1" x14ac:dyDescent="0.2">
      <c r="A566" s="60"/>
      <c r="B566" s="155" t="s">
        <v>23</v>
      </c>
      <c r="C566" s="155"/>
      <c r="D566" s="82"/>
      <c r="E566" s="82"/>
      <c r="F566" s="82"/>
    </row>
    <row r="567" spans="1:6" s="8" customFormat="1" hidden="1" x14ac:dyDescent="0.2">
      <c r="A567" s="60"/>
      <c r="B567" s="165" t="s">
        <v>24</v>
      </c>
      <c r="C567" s="165"/>
      <c r="D567" s="82"/>
      <c r="E567" s="82"/>
      <c r="F567" s="82"/>
    </row>
    <row r="568" spans="1:6" s="8" customFormat="1" hidden="1" x14ac:dyDescent="0.2">
      <c r="A568" s="60"/>
      <c r="B568" s="155" t="s">
        <v>25</v>
      </c>
      <c r="C568" s="155"/>
      <c r="D568" s="82"/>
      <c r="E568" s="82"/>
      <c r="F568" s="82"/>
    </row>
    <row r="569" spans="1:6" s="8" customFormat="1" hidden="1" x14ac:dyDescent="0.2">
      <c r="A569" s="60"/>
      <c r="B569" s="154" t="s">
        <v>26</v>
      </c>
      <c r="C569" s="154"/>
      <c r="D569" s="82"/>
      <c r="E569" s="82"/>
      <c r="F569" s="82"/>
    </row>
    <row r="570" spans="1:6" s="8" customFormat="1" hidden="1" x14ac:dyDescent="0.2">
      <c r="A570" s="60"/>
      <c r="B570" s="154" t="s">
        <v>27</v>
      </c>
      <c r="C570" s="154"/>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622288</v>
      </c>
      <c r="E572" s="82">
        <v>622288</v>
      </c>
      <c r="F572" s="82">
        <f>E572-D572</f>
        <v>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62" t="s">
        <v>91</v>
      </c>
      <c r="C579" s="155"/>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60" t="s">
        <v>147</v>
      </c>
      <c r="B582" s="160"/>
      <c r="C582" s="160"/>
      <c r="D582" s="57">
        <f t="shared" ref="D582:F582" si="131">D584+D585+D583</f>
        <v>132712</v>
      </c>
      <c r="E582" s="57">
        <f t="shared" si="131"/>
        <v>132712</v>
      </c>
      <c r="F582" s="57">
        <f t="shared" si="131"/>
        <v>0</v>
      </c>
    </row>
    <row r="583" spans="1:6" s="8" customFormat="1" ht="18.600000000000001" customHeight="1" x14ac:dyDescent="0.2">
      <c r="A583" s="55"/>
      <c r="B583" s="56" t="s">
        <v>38</v>
      </c>
      <c r="C583" s="79"/>
      <c r="D583" s="75">
        <v>132712</v>
      </c>
      <c r="E583" s="75">
        <v>132712</v>
      </c>
      <c r="F583" s="75">
        <f>E583-D583</f>
        <v>0</v>
      </c>
    </row>
    <row r="584" spans="1:6" s="8" customFormat="1" ht="30.6" hidden="1" customHeight="1" x14ac:dyDescent="0.2">
      <c r="A584" s="55"/>
      <c r="B584" s="154" t="s">
        <v>93</v>
      </c>
      <c r="C584" s="154"/>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63" t="s">
        <v>94</v>
      </c>
      <c r="B587" s="163"/>
      <c r="C587" s="163"/>
      <c r="D587" s="64"/>
      <c r="E587" s="64"/>
      <c r="F587" s="64"/>
    </row>
    <row r="588" spans="1:6" s="16" customFormat="1" ht="30.75" hidden="1" customHeight="1" x14ac:dyDescent="0.25">
      <c r="A588" s="76"/>
      <c r="B588" s="159" t="s">
        <v>95</v>
      </c>
      <c r="C588" s="159"/>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55" t="s">
        <v>50</v>
      </c>
      <c r="C591" s="155"/>
      <c r="D591" s="75"/>
      <c r="E591" s="75"/>
      <c r="F591" s="75"/>
    </row>
    <row r="592" spans="1:6" s="16" customFormat="1" ht="23.45" hidden="1" customHeight="1" x14ac:dyDescent="0.2">
      <c r="A592" s="62"/>
      <c r="B592" s="155" t="s">
        <v>51</v>
      </c>
      <c r="C592" s="155"/>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61" t="s">
        <v>97</v>
      </c>
      <c r="C595" s="161"/>
      <c r="D595" s="75"/>
      <c r="E595" s="75"/>
      <c r="F595" s="75"/>
    </row>
    <row r="596" spans="1:10" s="8" customFormat="1" x14ac:dyDescent="0.2">
      <c r="A596" s="160" t="s">
        <v>151</v>
      </c>
      <c r="B596" s="160"/>
      <c r="C596" s="160"/>
      <c r="D596" s="57">
        <f>D597</f>
        <v>9490000</v>
      </c>
      <c r="E596" s="57">
        <f>E597</f>
        <v>10190000</v>
      </c>
      <c r="F596" s="57">
        <f>F597</f>
        <v>700000</v>
      </c>
    </row>
    <row r="597" spans="1:10" s="8" customFormat="1" x14ac:dyDescent="0.2">
      <c r="A597" s="55"/>
      <c r="B597" s="56" t="s">
        <v>58</v>
      </c>
      <c r="C597" s="79"/>
      <c r="D597" s="82">
        <v>9490000</v>
      </c>
      <c r="E597" s="82">
        <v>10190000</v>
      </c>
      <c r="F597" s="82">
        <f>E597-D597</f>
        <v>700000</v>
      </c>
      <c r="J597" s="50"/>
    </row>
    <row r="598" spans="1:10" s="25" customFormat="1" ht="18" x14ac:dyDescent="0.25">
      <c r="A598" s="156" t="s">
        <v>154</v>
      </c>
      <c r="B598" s="155"/>
      <c r="C598" s="155"/>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57" t="s">
        <v>103</v>
      </c>
      <c r="C603" s="158"/>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81" t="s">
        <v>106</v>
      </c>
      <c r="B612" s="181"/>
      <c r="C612" s="181"/>
      <c r="D612" s="33">
        <f t="shared" ref="D612:F612" si="140">D613+D615</f>
        <v>0</v>
      </c>
      <c r="E612" s="33">
        <f t="shared" si="140"/>
        <v>0</v>
      </c>
      <c r="F612" s="33">
        <f t="shared" si="140"/>
        <v>0</v>
      </c>
    </row>
    <row r="613" spans="1:6" s="16" customFormat="1" ht="30.75" hidden="1" customHeight="1" x14ac:dyDescent="0.25">
      <c r="A613" s="77"/>
      <c r="B613" s="177" t="s">
        <v>107</v>
      </c>
      <c r="C613" s="177"/>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58" t="s">
        <v>48</v>
      </c>
      <c r="C615" s="158"/>
      <c r="D615" s="75"/>
      <c r="E615" s="75"/>
      <c r="F615" s="75"/>
    </row>
    <row r="616" spans="1:6" s="8" customFormat="1" ht="13.9" hidden="1" customHeight="1" x14ac:dyDescent="0.2">
      <c r="A616" s="10" t="s">
        <v>180</v>
      </c>
      <c r="B616" s="51"/>
      <c r="C616" s="51"/>
      <c r="D616" s="33">
        <f t="shared" ref="D616:F616" si="142">D617</f>
        <v>0</v>
      </c>
      <c r="E616" s="33">
        <f t="shared" si="142"/>
        <v>0</v>
      </c>
      <c r="F616" s="33">
        <f t="shared" si="142"/>
        <v>0</v>
      </c>
    </row>
    <row r="617" spans="1:6" s="8" customFormat="1" hidden="1" x14ac:dyDescent="0.2">
      <c r="A617" s="176" t="s">
        <v>181</v>
      </c>
      <c r="B617" s="176"/>
      <c r="C617" s="176"/>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178" t="s">
        <v>55</v>
      </c>
      <c r="C619" s="178"/>
      <c r="D619" s="75"/>
      <c r="E619" s="75"/>
      <c r="F619" s="75"/>
    </row>
    <row r="620" spans="1:6" s="14" customFormat="1" ht="15" hidden="1" customHeight="1" x14ac:dyDescent="0.2">
      <c r="A620" s="15"/>
      <c r="B620" s="179" t="s">
        <v>56</v>
      </c>
      <c r="C620" s="179"/>
      <c r="D620" s="75"/>
      <c r="E620" s="75"/>
      <c r="F620" s="75"/>
    </row>
    <row r="621" spans="1:6" s="14" customFormat="1" ht="65.45" hidden="1" customHeight="1" x14ac:dyDescent="0.25">
      <c r="A621" s="15"/>
      <c r="B621" s="180" t="s">
        <v>57</v>
      </c>
      <c r="C621" s="174"/>
      <c r="D621" s="75"/>
      <c r="E621" s="75"/>
      <c r="F621" s="75"/>
    </row>
    <row r="622" spans="1:6" s="8" customFormat="1" hidden="1" x14ac:dyDescent="0.2">
      <c r="A622" s="176" t="s">
        <v>151</v>
      </c>
      <c r="B622" s="176"/>
      <c r="C622" s="176"/>
      <c r="D622" s="32">
        <f t="shared" ref="D622:F622" si="145">D623+D624+D628+D632+D633</f>
        <v>0</v>
      </c>
      <c r="E622" s="32">
        <f t="shared" si="145"/>
        <v>0</v>
      </c>
      <c r="F622" s="32">
        <f t="shared" si="145"/>
        <v>0</v>
      </c>
    </row>
    <row r="623" spans="1:6" s="8" customFormat="1" ht="32.450000000000003" hidden="1" customHeight="1" x14ac:dyDescent="0.2">
      <c r="A623" s="10"/>
      <c r="B623" s="175" t="s">
        <v>60</v>
      </c>
      <c r="C623" s="175"/>
      <c r="D623" s="94"/>
      <c r="E623" s="94"/>
      <c r="F623" s="94"/>
    </row>
    <row r="624" spans="1:6" s="8" customFormat="1" ht="30.75" hidden="1" customHeight="1" x14ac:dyDescent="0.2">
      <c r="A624" s="10"/>
      <c r="B624" s="175" t="s">
        <v>62</v>
      </c>
      <c r="C624" s="175"/>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75" t="s">
        <v>66</v>
      </c>
      <c r="C628" s="175"/>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75" t="s">
        <v>70</v>
      </c>
      <c r="C632" s="175"/>
      <c r="D632" s="75">
        <v>0</v>
      </c>
      <c r="E632" s="75">
        <v>0</v>
      </c>
      <c r="F632" s="75">
        <v>0</v>
      </c>
    </row>
    <row r="633" spans="1:6" s="8" customFormat="1" ht="31.5" hidden="1" customHeight="1" x14ac:dyDescent="0.2">
      <c r="A633" s="10"/>
      <c r="B633" s="158" t="s">
        <v>110</v>
      </c>
      <c r="C633" s="175"/>
      <c r="D633" s="75"/>
      <c r="E633" s="75"/>
      <c r="F633" s="75"/>
    </row>
    <row r="634" spans="1:6" s="8" customFormat="1" ht="42" hidden="1" customHeight="1" x14ac:dyDescent="0.2">
      <c r="A634" s="173" t="s">
        <v>111</v>
      </c>
      <c r="B634" s="173"/>
      <c r="C634" s="173"/>
      <c r="D634" s="33">
        <f t="shared" ref="D634:F634" si="148">D635+D638+D641+D644+D649+D652+D657+D662+D667+D672+D677+D682+D686+D691</f>
        <v>0</v>
      </c>
      <c r="E634" s="33">
        <f t="shared" si="148"/>
        <v>0</v>
      </c>
      <c r="F634" s="33">
        <f t="shared" si="148"/>
        <v>0</v>
      </c>
    </row>
    <row r="635" spans="1:6" s="8" customFormat="1" ht="19.5" hidden="1" customHeight="1" x14ac:dyDescent="0.2">
      <c r="A635" s="19"/>
      <c r="B635" s="175" t="s">
        <v>112</v>
      </c>
      <c r="C635" s="175"/>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55" t="s">
        <v>113</v>
      </c>
      <c r="C638" s="155"/>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54" t="s">
        <v>114</v>
      </c>
      <c r="C641" s="154"/>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75" t="s">
        <v>115</v>
      </c>
      <c r="C644" s="175"/>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75" t="s">
        <v>116</v>
      </c>
      <c r="C649" s="175"/>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75" t="s">
        <v>117</v>
      </c>
      <c r="C652" s="175"/>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75" t="s">
        <v>118</v>
      </c>
      <c r="C657" s="175"/>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75" t="s">
        <v>119</v>
      </c>
      <c r="C662" s="175"/>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75" t="s">
        <v>120</v>
      </c>
      <c r="C667" s="175"/>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75" t="s">
        <v>76</v>
      </c>
      <c r="C672" s="175"/>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58" t="s">
        <v>77</v>
      </c>
      <c r="C677" s="158"/>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166" t="s">
        <v>121</v>
      </c>
      <c r="C682" s="166"/>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166" t="s">
        <v>78</v>
      </c>
      <c r="C686" s="166"/>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166" t="s">
        <v>79</v>
      </c>
      <c r="C691" s="166"/>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173" t="s">
        <v>80</v>
      </c>
      <c r="B696" s="174"/>
      <c r="C696" s="174"/>
      <c r="D696" s="33">
        <f t="shared" ref="D696:F696" si="163">D697+D701+D705+D709+D713+D717+D721+D725+D728</f>
        <v>0</v>
      </c>
      <c r="E696" s="33">
        <f t="shared" si="163"/>
        <v>0</v>
      </c>
      <c r="F696" s="33">
        <f t="shared" si="163"/>
        <v>0</v>
      </c>
    </row>
    <row r="697" spans="1:6" s="14" customFormat="1" ht="28.15" hidden="1" customHeight="1" x14ac:dyDescent="0.25">
      <c r="A697" s="22"/>
      <c r="B697" s="158" t="s">
        <v>81</v>
      </c>
      <c r="C697" s="174"/>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171" t="s">
        <v>82</v>
      </c>
      <c r="C701" s="172"/>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171" t="s">
        <v>83</v>
      </c>
      <c r="C705" s="172"/>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166" t="s">
        <v>84</v>
      </c>
      <c r="C709" s="158"/>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166" t="s">
        <v>85</v>
      </c>
      <c r="C713" s="158"/>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166" t="s">
        <v>86</v>
      </c>
      <c r="C717" s="158"/>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166" t="s">
        <v>87</v>
      </c>
      <c r="C721" s="158"/>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166" t="s">
        <v>88</v>
      </c>
      <c r="C725" s="158"/>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166" t="s">
        <v>89</v>
      </c>
      <c r="C728" s="158"/>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7" t="s">
        <v>124</v>
      </c>
      <c r="B732" s="168"/>
      <c r="C732" s="168"/>
      <c r="D732" s="168"/>
      <c r="E732" s="168"/>
      <c r="F732" s="168"/>
    </row>
    <row r="733" spans="1:6" s="8" customFormat="1" ht="15.75" customHeight="1" x14ac:dyDescent="0.2">
      <c r="A733" s="169" t="s">
        <v>142</v>
      </c>
      <c r="B733" s="170"/>
      <c r="C733" s="170"/>
      <c r="D733" s="123">
        <f t="shared" ref="D733:F733" si="173">D734+D790</f>
        <v>10705478</v>
      </c>
      <c r="E733" s="123">
        <f t="shared" si="173"/>
        <v>10705478</v>
      </c>
      <c r="F733" s="123">
        <f t="shared" si="173"/>
        <v>0</v>
      </c>
    </row>
    <row r="734" spans="1:6" s="25" customFormat="1" ht="18" x14ac:dyDescent="0.25">
      <c r="A734" s="156" t="s">
        <v>149</v>
      </c>
      <c r="B734" s="155"/>
      <c r="C734" s="155"/>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60" t="s">
        <v>150</v>
      </c>
      <c r="B744" s="160"/>
      <c r="C744" s="160"/>
      <c r="D744" s="57">
        <f t="shared" ref="D744:F744" si="178">D745+D762+D769</f>
        <v>9405478</v>
      </c>
      <c r="E744" s="57">
        <f t="shared" si="178"/>
        <v>9405478</v>
      </c>
      <c r="F744" s="57">
        <f t="shared" si="178"/>
        <v>0</v>
      </c>
    </row>
    <row r="745" spans="1:6" s="8" customFormat="1" x14ac:dyDescent="0.2">
      <c r="A745" s="160" t="s">
        <v>158</v>
      </c>
      <c r="B745" s="160"/>
      <c r="C745" s="160"/>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164" t="s">
        <v>18</v>
      </c>
      <c r="C748" s="164"/>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55" t="s">
        <v>21</v>
      </c>
      <c r="C751" s="155"/>
      <c r="D751" s="82"/>
      <c r="E751" s="82"/>
      <c r="F751" s="82"/>
    </row>
    <row r="752" spans="1:6" s="8" customFormat="1" ht="27.6" hidden="1" customHeight="1" x14ac:dyDescent="0.2">
      <c r="A752" s="60"/>
      <c r="B752" s="154" t="s">
        <v>22</v>
      </c>
      <c r="C752" s="154"/>
      <c r="D752" s="82"/>
      <c r="E752" s="82"/>
      <c r="F752" s="82"/>
    </row>
    <row r="753" spans="1:6" s="8" customFormat="1" ht="26.45" hidden="1" customHeight="1" x14ac:dyDescent="0.2">
      <c r="A753" s="60"/>
      <c r="B753" s="155" t="s">
        <v>23</v>
      </c>
      <c r="C753" s="155"/>
      <c r="D753" s="82"/>
      <c r="E753" s="82"/>
      <c r="F753" s="82"/>
    </row>
    <row r="754" spans="1:6" s="8" customFormat="1" ht="18.600000000000001" hidden="1" customHeight="1" x14ac:dyDescent="0.2">
      <c r="A754" s="60"/>
      <c r="B754" s="165" t="s">
        <v>24</v>
      </c>
      <c r="C754" s="165"/>
      <c r="D754" s="82"/>
      <c r="E754" s="82"/>
      <c r="F754" s="82"/>
    </row>
    <row r="755" spans="1:6" s="8" customFormat="1" ht="27.6" hidden="1" customHeight="1" x14ac:dyDescent="0.2">
      <c r="A755" s="60"/>
      <c r="B755" s="155" t="s">
        <v>25</v>
      </c>
      <c r="C755" s="155"/>
      <c r="D755" s="82"/>
      <c r="E755" s="82"/>
      <c r="F755" s="82"/>
    </row>
    <row r="756" spans="1:6" s="8" customFormat="1" ht="30" hidden="1" customHeight="1" x14ac:dyDescent="0.2">
      <c r="A756" s="60"/>
      <c r="B756" s="154" t="s">
        <v>26</v>
      </c>
      <c r="C756" s="154"/>
      <c r="D756" s="82"/>
      <c r="E756" s="82"/>
      <c r="F756" s="82"/>
    </row>
    <row r="757" spans="1:6" s="8" customFormat="1" ht="28.15" hidden="1" customHeight="1" x14ac:dyDescent="0.2">
      <c r="A757" s="60"/>
      <c r="B757" s="154" t="s">
        <v>27</v>
      </c>
      <c r="C757" s="154"/>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62" t="s">
        <v>91</v>
      </c>
      <c r="C766" s="155"/>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60" t="s">
        <v>147</v>
      </c>
      <c r="B769" s="160"/>
      <c r="C769" s="160"/>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54" t="s">
        <v>93</v>
      </c>
      <c r="C771" s="154"/>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63" t="s">
        <v>94</v>
      </c>
      <c r="B774" s="163"/>
      <c r="C774" s="163"/>
      <c r="D774" s="64"/>
      <c r="E774" s="64"/>
      <c r="F774" s="64"/>
    </row>
    <row r="775" spans="1:6" s="16" customFormat="1" ht="30.75" hidden="1" customHeight="1" x14ac:dyDescent="0.25">
      <c r="A775" s="76"/>
      <c r="B775" s="159" t="s">
        <v>95</v>
      </c>
      <c r="C775" s="159"/>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55" t="s">
        <v>50</v>
      </c>
      <c r="C778" s="155"/>
      <c r="D778" s="75"/>
      <c r="E778" s="75"/>
      <c r="F778" s="75"/>
    </row>
    <row r="779" spans="1:6" s="16" customFormat="1" ht="23.45" hidden="1" customHeight="1" x14ac:dyDescent="0.2">
      <c r="A779" s="62"/>
      <c r="B779" s="155" t="s">
        <v>51</v>
      </c>
      <c r="C779" s="155"/>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60" t="s">
        <v>53</v>
      </c>
      <c r="B781" s="160"/>
      <c r="C781" s="160"/>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61" t="s">
        <v>97</v>
      </c>
      <c r="C784" s="161"/>
      <c r="D784" s="75"/>
      <c r="E784" s="75"/>
      <c r="F784" s="75"/>
    </row>
    <row r="785" spans="1:6" s="8" customFormat="1" ht="30" hidden="1" customHeight="1" x14ac:dyDescent="0.2">
      <c r="A785" s="160" t="s">
        <v>98</v>
      </c>
      <c r="B785" s="160"/>
      <c r="C785" s="160"/>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54" t="s">
        <v>59</v>
      </c>
      <c r="C787" s="154"/>
      <c r="D787" s="75"/>
      <c r="E787" s="75"/>
      <c r="F787" s="75"/>
    </row>
    <row r="788" spans="1:6" s="8" customFormat="1" ht="18" hidden="1" customHeight="1" x14ac:dyDescent="0.2">
      <c r="A788" s="55"/>
      <c r="B788" s="154" t="s">
        <v>61</v>
      </c>
      <c r="C788" s="154"/>
      <c r="D788" s="82"/>
      <c r="E788" s="82"/>
      <c r="F788" s="82"/>
    </row>
    <row r="789" spans="1:6" s="8" customFormat="1" ht="30.6" hidden="1" customHeight="1" x14ac:dyDescent="0.2">
      <c r="A789" s="55"/>
      <c r="B789" s="155" t="s">
        <v>71</v>
      </c>
      <c r="C789" s="155"/>
      <c r="D789" s="75"/>
      <c r="E789" s="75"/>
      <c r="F789" s="75"/>
    </row>
    <row r="790" spans="1:6" s="25" customFormat="1" ht="18" x14ac:dyDescent="0.25">
      <c r="A790" s="156" t="s">
        <v>148</v>
      </c>
      <c r="B790" s="155"/>
      <c r="C790" s="155"/>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57" t="s">
        <v>103</v>
      </c>
      <c r="C793" s="158"/>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187</v>
      </c>
      <c r="B799" s="106"/>
      <c r="C799" s="47"/>
      <c r="D799" s="48"/>
      <c r="E799" s="48"/>
      <c r="F799" s="48"/>
    </row>
    <row r="800" spans="1:6" x14ac:dyDescent="0.2">
      <c r="A800" s="130" t="s">
        <v>188</v>
      </c>
      <c r="B800" s="130"/>
      <c r="C800" s="130"/>
      <c r="D800" s="130"/>
      <c r="E800" s="130"/>
      <c r="F800" s="130"/>
    </row>
    <row r="801" spans="1:6" x14ac:dyDescent="0.2">
      <c r="A801" s="130" t="s">
        <v>189</v>
      </c>
      <c r="B801" s="130"/>
      <c r="C801" s="130"/>
      <c r="D801" s="130"/>
      <c r="E801" s="130"/>
      <c r="F801" s="130"/>
    </row>
  </sheetData>
  <mergeCells count="296">
    <mergeCell ref="A5:F5"/>
    <mergeCell ref="A6:F6"/>
    <mergeCell ref="A9:C9"/>
    <mergeCell ref="A10:C10"/>
    <mergeCell ref="A11:C11"/>
    <mergeCell ref="A12:C12"/>
    <mergeCell ref="B35:C35"/>
    <mergeCell ref="B36:C36"/>
    <mergeCell ref="B37:C37"/>
    <mergeCell ref="B38:C38"/>
    <mergeCell ref="B39:C39"/>
    <mergeCell ref="B40:C40"/>
    <mergeCell ref="A13:F13"/>
    <mergeCell ref="A14:C14"/>
    <mergeCell ref="A16:C16"/>
    <mergeCell ref="A28:C28"/>
    <mergeCell ref="A29:C29"/>
    <mergeCell ref="B32:C32"/>
    <mergeCell ref="A15:C15"/>
    <mergeCell ref="B62:C62"/>
    <mergeCell ref="B63:C63"/>
    <mergeCell ref="B67:C67"/>
    <mergeCell ref="B69:C69"/>
    <mergeCell ref="B70:C70"/>
    <mergeCell ref="B71:C71"/>
    <mergeCell ref="B41:C41"/>
    <mergeCell ref="B50:C50"/>
    <mergeCell ref="A53:C53"/>
    <mergeCell ref="B55:C55"/>
    <mergeCell ref="A58:C58"/>
    <mergeCell ref="B59:C59"/>
    <mergeCell ref="B92:C92"/>
    <mergeCell ref="B93:C93"/>
    <mergeCell ref="A94:C94"/>
    <mergeCell ref="B95:C95"/>
    <mergeCell ref="B96:C96"/>
    <mergeCell ref="B100:C100"/>
    <mergeCell ref="A72:C72"/>
    <mergeCell ref="B77:C77"/>
    <mergeCell ref="A86:C86"/>
    <mergeCell ref="B87:C87"/>
    <mergeCell ref="B89:C89"/>
    <mergeCell ref="B91:C91"/>
    <mergeCell ref="A113:C113"/>
    <mergeCell ref="B116:C116"/>
    <mergeCell ref="B119:C119"/>
    <mergeCell ref="B120:C120"/>
    <mergeCell ref="B121:C121"/>
    <mergeCell ref="B122:C122"/>
    <mergeCell ref="B104:C104"/>
    <mergeCell ref="A105:F105"/>
    <mergeCell ref="A106:C106"/>
    <mergeCell ref="A107:C107"/>
    <mergeCell ref="A108:C108"/>
    <mergeCell ref="A112:C112"/>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69:C169"/>
    <mergeCell ref="B170:C170"/>
    <mergeCell ref="B172:C172"/>
    <mergeCell ref="A174:C174"/>
    <mergeCell ref="B176:C176"/>
    <mergeCell ref="B177:C177"/>
    <mergeCell ref="A153:C153"/>
    <mergeCell ref="B155:C155"/>
    <mergeCell ref="B156:C156"/>
    <mergeCell ref="B157:C157"/>
    <mergeCell ref="A158:C158"/>
    <mergeCell ref="B160:C160"/>
    <mergeCell ref="B190:C190"/>
    <mergeCell ref="A191:C191"/>
    <mergeCell ref="B192:C192"/>
    <mergeCell ref="B195:C195"/>
    <mergeCell ref="B198:C198"/>
    <mergeCell ref="B201:C201"/>
    <mergeCell ref="B178:C178"/>
    <mergeCell ref="A179:C179"/>
    <mergeCell ref="B180:C180"/>
    <mergeCell ref="B181:C181"/>
    <mergeCell ref="B185:C185"/>
    <mergeCell ref="B189:C189"/>
    <mergeCell ref="B234:C234"/>
    <mergeCell ref="B239:C239"/>
    <mergeCell ref="B243:C243"/>
    <mergeCell ref="B248:C248"/>
    <mergeCell ref="A253:C253"/>
    <mergeCell ref="B254:C254"/>
    <mergeCell ref="B206:C206"/>
    <mergeCell ref="B209:C209"/>
    <mergeCell ref="B214:C214"/>
    <mergeCell ref="B219:C219"/>
    <mergeCell ref="B224:C224"/>
    <mergeCell ref="B229:C229"/>
    <mergeCell ref="B282:C282"/>
    <mergeCell ref="B285:C285"/>
    <mergeCell ref="A289:C289"/>
    <mergeCell ref="A290:C290"/>
    <mergeCell ref="A291:C291"/>
    <mergeCell ref="A292:C292"/>
    <mergeCell ref="B258:C258"/>
    <mergeCell ref="B262:C262"/>
    <mergeCell ref="B266:C266"/>
    <mergeCell ref="B270:C270"/>
    <mergeCell ref="B274:C274"/>
    <mergeCell ref="B278:C278"/>
    <mergeCell ref="A311:C311"/>
    <mergeCell ref="B314:C314"/>
    <mergeCell ref="B317:C317"/>
    <mergeCell ref="B318:C318"/>
    <mergeCell ref="B319:C319"/>
    <mergeCell ref="B320:C320"/>
    <mergeCell ref="A294:C294"/>
    <mergeCell ref="A295:F295"/>
    <mergeCell ref="A296:C296"/>
    <mergeCell ref="A297:C297"/>
    <mergeCell ref="A298:C298"/>
    <mergeCell ref="A310:C310"/>
    <mergeCell ref="A340:C340"/>
    <mergeCell ref="B341:C341"/>
    <mergeCell ref="B344:C344"/>
    <mergeCell ref="B345:C345"/>
    <mergeCell ref="B349:C349"/>
    <mergeCell ref="B351:C351"/>
    <mergeCell ref="B321:C321"/>
    <mergeCell ref="B322:C322"/>
    <mergeCell ref="B323:C323"/>
    <mergeCell ref="B332:C332"/>
    <mergeCell ref="A335:C335"/>
    <mergeCell ref="B337:C337"/>
    <mergeCell ref="B371:C371"/>
    <mergeCell ref="B373:C373"/>
    <mergeCell ref="B374:C374"/>
    <mergeCell ref="B375:C375"/>
    <mergeCell ref="A376:C376"/>
    <mergeCell ref="B377:C377"/>
    <mergeCell ref="B352:C352"/>
    <mergeCell ref="B353:C353"/>
    <mergeCell ref="A354:C354"/>
    <mergeCell ref="B359:C359"/>
    <mergeCell ref="A368:C368"/>
    <mergeCell ref="B369:C369"/>
    <mergeCell ref="B392:C392"/>
    <mergeCell ref="B395:C395"/>
    <mergeCell ref="B398:C398"/>
    <mergeCell ref="B403:C403"/>
    <mergeCell ref="B406:C406"/>
    <mergeCell ref="B411:C411"/>
    <mergeCell ref="B378:C378"/>
    <mergeCell ref="B382:C382"/>
    <mergeCell ref="B386:C386"/>
    <mergeCell ref="B387:C387"/>
    <mergeCell ref="A388:C388"/>
    <mergeCell ref="B389:C389"/>
    <mergeCell ref="B445:C445"/>
    <mergeCell ref="A450:C450"/>
    <mergeCell ref="B451:C451"/>
    <mergeCell ref="B455:C455"/>
    <mergeCell ref="B459:C459"/>
    <mergeCell ref="B463:C463"/>
    <mergeCell ref="B416:C416"/>
    <mergeCell ref="B421:C421"/>
    <mergeCell ref="B426:C426"/>
    <mergeCell ref="B431:C431"/>
    <mergeCell ref="B436:C436"/>
    <mergeCell ref="B440:C440"/>
    <mergeCell ref="A487:C487"/>
    <mergeCell ref="A499:C499"/>
    <mergeCell ref="A500:C500"/>
    <mergeCell ref="B503:C503"/>
    <mergeCell ref="B506:C506"/>
    <mergeCell ref="B507:C507"/>
    <mergeCell ref="B467:C467"/>
    <mergeCell ref="B471:C471"/>
    <mergeCell ref="B475:C475"/>
    <mergeCell ref="B479:C479"/>
    <mergeCell ref="B482:C482"/>
    <mergeCell ref="A486:C486"/>
    <mergeCell ref="A524:C524"/>
    <mergeCell ref="B526:C526"/>
    <mergeCell ref="A529:C529"/>
    <mergeCell ref="B530:C530"/>
    <mergeCell ref="B533:C533"/>
    <mergeCell ref="B534:C534"/>
    <mergeCell ref="B508:C508"/>
    <mergeCell ref="B509:C509"/>
    <mergeCell ref="B510:C510"/>
    <mergeCell ref="B511:C511"/>
    <mergeCell ref="B512:C512"/>
    <mergeCell ref="B521:C521"/>
    <mergeCell ref="A544:C544"/>
    <mergeCell ref="A545:C545"/>
    <mergeCell ref="A557:C557"/>
    <mergeCell ref="A558:C558"/>
    <mergeCell ref="B561:C561"/>
    <mergeCell ref="B564:C564"/>
    <mergeCell ref="B537:C537"/>
    <mergeCell ref="A538:C538"/>
    <mergeCell ref="B540:C540"/>
    <mergeCell ref="B541:C541"/>
    <mergeCell ref="B542:C542"/>
    <mergeCell ref="A543:C543"/>
    <mergeCell ref="B579:C579"/>
    <mergeCell ref="A582:C582"/>
    <mergeCell ref="B584:C584"/>
    <mergeCell ref="A587:C587"/>
    <mergeCell ref="B588:C588"/>
    <mergeCell ref="B591:C591"/>
    <mergeCell ref="B565:C565"/>
    <mergeCell ref="B566:C566"/>
    <mergeCell ref="B567:C567"/>
    <mergeCell ref="B568:C568"/>
    <mergeCell ref="B569:C569"/>
    <mergeCell ref="B570:C570"/>
    <mergeCell ref="B613:C613"/>
    <mergeCell ref="B615:C615"/>
    <mergeCell ref="A617:C617"/>
    <mergeCell ref="B619:C619"/>
    <mergeCell ref="B620:C620"/>
    <mergeCell ref="B621:C621"/>
    <mergeCell ref="B592:C592"/>
    <mergeCell ref="B595:C595"/>
    <mergeCell ref="A596:C596"/>
    <mergeCell ref="A598:C598"/>
    <mergeCell ref="B603:C603"/>
    <mergeCell ref="A612:C612"/>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82:C682"/>
    <mergeCell ref="B686:C686"/>
    <mergeCell ref="B691:C691"/>
    <mergeCell ref="A696:C696"/>
    <mergeCell ref="B697:C697"/>
    <mergeCell ref="B701:C701"/>
    <mergeCell ref="B652:C652"/>
    <mergeCell ref="B657:C657"/>
    <mergeCell ref="B662:C662"/>
    <mergeCell ref="B667:C667"/>
    <mergeCell ref="B672:C672"/>
    <mergeCell ref="B677:C677"/>
    <mergeCell ref="B728:C728"/>
    <mergeCell ref="A732:F732"/>
    <mergeCell ref="A733:C733"/>
    <mergeCell ref="A734:C734"/>
    <mergeCell ref="A744:C744"/>
    <mergeCell ref="A745:C745"/>
    <mergeCell ref="B705:C705"/>
    <mergeCell ref="B709:C709"/>
    <mergeCell ref="B713:C713"/>
    <mergeCell ref="B717:C717"/>
    <mergeCell ref="B721:C721"/>
    <mergeCell ref="B725:C725"/>
    <mergeCell ref="B756:C756"/>
    <mergeCell ref="B757:C757"/>
    <mergeCell ref="B766:C766"/>
    <mergeCell ref="A769:C769"/>
    <mergeCell ref="B771:C771"/>
    <mergeCell ref="A774:C774"/>
    <mergeCell ref="B748:C748"/>
    <mergeCell ref="B751:C751"/>
    <mergeCell ref="B752:C752"/>
    <mergeCell ref="B753:C753"/>
    <mergeCell ref="B754:C754"/>
    <mergeCell ref="B755:C755"/>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2025-12-05T06:31:48Z</dcterms:modified>
</cp:coreProperties>
</file>