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nov 2025 consiliu\Anexele 9 nov\"/>
    </mc:Choice>
  </mc:AlternateContent>
  <xr:revisionPtr revIDLastSave="0" documentId="13_ncr:1_{B869A2BC-241D-4F1D-A509-4D8E418FAE12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nov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7" l="1"/>
  <c r="C17" i="7" s="1"/>
  <c r="C23" i="7"/>
  <c r="D23" i="7" s="1"/>
  <c r="D21" i="7" s="1"/>
  <c r="C26" i="7"/>
  <c r="D26" i="7" s="1"/>
  <c r="D27" i="7"/>
  <c r="D25" i="7"/>
  <c r="D24" i="7"/>
  <c r="C24" i="7"/>
  <c r="D22" i="7"/>
  <c r="B21" i="7"/>
  <c r="C20" i="7"/>
  <c r="D20" i="7" s="1"/>
  <c r="D18" i="7"/>
  <c r="B18" i="7"/>
  <c r="B17" i="7"/>
  <c r="D16" i="7"/>
  <c r="D15" i="7"/>
  <c r="D14" i="7"/>
  <c r="D13" i="7"/>
  <c r="B12" i="7"/>
  <c r="B28" i="7" s="1"/>
  <c r="D9" i="7"/>
  <c r="C9" i="7"/>
  <c r="D19" i="7" l="1"/>
  <c r="D17" i="7" s="1"/>
  <c r="C21" i="7"/>
  <c r="C28" i="7" s="1"/>
  <c r="D28" i="7" s="1"/>
  <c r="D12" i="7"/>
</calcChain>
</file>

<file path=xl/sharedStrings.xml><?xml version="1.0" encoding="utf-8"?>
<sst xmlns="http://schemas.openxmlformats.org/spreadsheetml/2006/main" count="33" uniqueCount="33">
  <si>
    <t>Anexa 9.1</t>
  </si>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</sst>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D79C6-DD14-4987-93D5-ECA790F7618A}">
  <sheetPr>
    <tabColor rgb="FFFFFF00"/>
  </sheetPr>
  <dimension ref="A1:F33"/>
  <sheetViews>
    <sheetView tabSelected="1" topLeftCell="A14" workbookViewId="0">
      <selection activeCell="H28" sqref="H28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0</v>
      </c>
    </row>
    <row r="2" spans="1:4" hidden="1" x14ac:dyDescent="0.25"/>
    <row r="4" spans="1:4" x14ac:dyDescent="0.25">
      <c r="A4" s="44" t="s">
        <v>1</v>
      </c>
      <c r="B4" s="44"/>
      <c r="C4" s="44"/>
      <c r="D4" s="44"/>
    </row>
    <row r="5" spans="1:4" ht="16.5" thickBot="1" x14ac:dyDescent="0.3">
      <c r="A5" s="44" t="s">
        <v>2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3</v>
      </c>
      <c r="B8" s="7" t="s">
        <v>4</v>
      </c>
      <c r="C8" s="7" t="s">
        <v>5</v>
      </c>
      <c r="D8" s="8" t="s">
        <v>6</v>
      </c>
    </row>
    <row r="9" spans="1:4" s="12" customFormat="1" x14ac:dyDescent="0.25">
      <c r="A9" s="9" t="s">
        <v>7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8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9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10</v>
      </c>
      <c r="B12" s="19">
        <f>B13+B15+B14+B16</f>
        <v>1911000</v>
      </c>
      <c r="C12" s="19">
        <v>0</v>
      </c>
      <c r="D12" s="20">
        <f>B12+C12</f>
        <v>1911000</v>
      </c>
    </row>
    <row r="13" spans="1:4" ht="63" x14ac:dyDescent="0.25">
      <c r="A13" s="22" t="s">
        <v>11</v>
      </c>
      <c r="B13" s="23">
        <v>1560000</v>
      </c>
      <c r="C13" s="23">
        <v>0</v>
      </c>
      <c r="D13" s="24">
        <f>B13+C13</f>
        <v>1560000</v>
      </c>
    </row>
    <row r="14" spans="1:4" ht="63" x14ac:dyDescent="0.25">
      <c r="A14" s="22" t="s">
        <v>12</v>
      </c>
      <c r="B14" s="15">
        <v>187000</v>
      </c>
      <c r="C14" s="23"/>
      <c r="D14" s="24">
        <f>B14+C14</f>
        <v>187000</v>
      </c>
    </row>
    <row r="15" spans="1:4" ht="31.5" x14ac:dyDescent="0.25">
      <c r="A15" s="22" t="s">
        <v>13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14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15</v>
      </c>
      <c r="B17" s="25">
        <f>B18+B19</f>
        <v>16851000</v>
      </c>
      <c r="C17" s="25">
        <f>C18+C19</f>
        <v>4789000</v>
      </c>
      <c r="D17" s="26">
        <f>D18+D19</f>
        <v>21640000</v>
      </c>
    </row>
    <row r="18" spans="1:6" ht="31.5" x14ac:dyDescent="0.25">
      <c r="A18" s="22" t="s">
        <v>16</v>
      </c>
      <c r="B18" s="23">
        <f>16894000+32000-75000</f>
        <v>16851000</v>
      </c>
      <c r="C18" s="23"/>
      <c r="D18" s="27">
        <f>B18+C18</f>
        <v>16851000</v>
      </c>
    </row>
    <row r="19" spans="1:6" x14ac:dyDescent="0.25">
      <c r="A19" s="28" t="s">
        <v>17</v>
      </c>
      <c r="B19" s="23"/>
      <c r="C19" s="23">
        <f>6106000-517000-800000</f>
        <v>4789000</v>
      </c>
      <c r="D19" s="27">
        <f>B19+C19</f>
        <v>4789000</v>
      </c>
    </row>
    <row r="20" spans="1:6" s="12" customFormat="1" x14ac:dyDescent="0.25">
      <c r="A20" s="9" t="s">
        <v>18</v>
      </c>
      <c r="B20" s="25"/>
      <c r="C20" s="25">
        <f>133000-60000</f>
        <v>73000</v>
      </c>
      <c r="D20" s="26">
        <f>B20+C20</f>
        <v>73000</v>
      </c>
    </row>
    <row r="21" spans="1:6" s="12" customFormat="1" ht="15" customHeight="1" x14ac:dyDescent="0.25">
      <c r="A21" s="9" t="s">
        <v>19</v>
      </c>
      <c r="B21" s="25">
        <f>B22+B23+B24+B25</f>
        <v>39000</v>
      </c>
      <c r="C21" s="25">
        <f>C22+C23+C24+C25</f>
        <v>7606000</v>
      </c>
      <c r="D21" s="26">
        <f>D22+D23+D24+D25</f>
        <v>7645000</v>
      </c>
    </row>
    <row r="22" spans="1:6" s="12" customFormat="1" ht="58.5" customHeight="1" x14ac:dyDescent="0.25">
      <c r="A22" s="29" t="s">
        <v>20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21</v>
      </c>
      <c r="B23" s="32"/>
      <c r="C23" s="23">
        <f>1569000+218000+282000+12000</f>
        <v>2081000</v>
      </c>
      <c r="D23" s="31">
        <f t="shared" si="0"/>
        <v>2081000</v>
      </c>
    </row>
    <row r="24" spans="1:6" s="12" customFormat="1" x14ac:dyDescent="0.25">
      <c r="A24" s="29" t="s">
        <v>22</v>
      </c>
      <c r="B24" s="32"/>
      <c r="C24" s="23">
        <f>2782000+2035000</f>
        <v>4817000</v>
      </c>
      <c r="D24" s="31">
        <f t="shared" si="0"/>
        <v>4817000</v>
      </c>
    </row>
    <row r="25" spans="1:6" s="12" customFormat="1" x14ac:dyDescent="0.25">
      <c r="A25" s="29" t="s">
        <v>23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24</v>
      </c>
      <c r="B26" s="25"/>
      <c r="C26" s="34">
        <f>250000-39000</f>
        <v>211000</v>
      </c>
      <c r="D26" s="26">
        <f t="shared" si="0"/>
        <v>211000</v>
      </c>
    </row>
    <row r="27" spans="1:6" s="12" customFormat="1" ht="25.5" x14ac:dyDescent="0.25">
      <c r="A27" s="35" t="s">
        <v>25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26</v>
      </c>
      <c r="B28" s="40">
        <f>B21+B17+B12</f>
        <v>18801000</v>
      </c>
      <c r="C28" s="40">
        <f>C21+C20+C17+C9+C26+C27</f>
        <v>13863029</v>
      </c>
      <c r="D28" s="41">
        <f>B28+C28</f>
        <v>32664029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27</v>
      </c>
      <c r="B32" s="43" t="s">
        <v>28</v>
      </c>
      <c r="C32" s="45" t="s">
        <v>29</v>
      </c>
      <c r="D32" s="45"/>
      <c r="E32" s="2"/>
      <c r="F32" s="2"/>
    </row>
    <row r="33" spans="1:6" x14ac:dyDescent="0.25">
      <c r="A33" s="5" t="s">
        <v>30</v>
      </c>
      <c r="B33" s="3" t="s">
        <v>31</v>
      </c>
      <c r="C33" s="46" t="s">
        <v>32</v>
      </c>
      <c r="D33" s="46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2025-11-21T07:54:45Z</cp:lastPrinted>
  <dcterms:created xsi:type="dcterms:W3CDTF">2025-03-07T06:44:45Z</dcterms:created>
  <dcterms:modified xsi:type="dcterms:W3CDTF">2025-11-21T09:02:47Z</dcterms:modified>
</cp:coreProperties>
</file>